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eights\"/>
    </mc:Choice>
  </mc:AlternateContent>
  <xr:revisionPtr revIDLastSave="0" documentId="8_{E9501CE8-5D3C-4D74-9C85-1C2ABDFF4D0D}" xr6:coauthVersionLast="36" xr6:coauthVersionMax="36" xr10:uidLastSave="{00000000-0000-0000-0000-000000000000}"/>
  <bookViews>
    <workbookView xWindow="0" yWindow="0" windowWidth="24720" windowHeight="12105" tabRatio="629" activeTab="2" xr2:uid="{00000000-000D-0000-FFFF-FFFF00000000}"/>
  </bookViews>
  <sheets>
    <sheet name="Local Roads" sheetId="12" r:id="rId1"/>
    <sheet name="Major Roads" sheetId="8" r:id="rId2"/>
    <sheet name="DPW Office" sheetId="9" r:id="rId3"/>
    <sheet name="DPW Building" sheetId="11" r:id="rId4"/>
    <sheet name="6 Year CIP Water Distribution" sheetId="6" r:id="rId5"/>
    <sheet name="6 Year CIP List Sewer Dept" sheetId="5" r:id="rId6"/>
    <sheet name="6 Year CIP List Water Billing" sheetId="4" r:id="rId7"/>
    <sheet name="DPW Parks Dept" sheetId="10" r:id="rId8"/>
    <sheet name="Assessor Office" sheetId="7" r:id="rId9"/>
  </sheets>
  <calcPr calcId="191029"/>
</workbook>
</file>

<file path=xl/calcChain.xml><?xml version="1.0" encoding="utf-8"?>
<calcChain xmlns="http://schemas.openxmlformats.org/spreadsheetml/2006/main">
  <c r="D51" i="12" l="1"/>
  <c r="E51" i="12" s="1"/>
  <c r="F51" i="12" s="1"/>
  <c r="G51" i="12" s="1"/>
  <c r="D52" i="12"/>
  <c r="E52" i="12" s="1"/>
  <c r="F52" i="12" s="1"/>
  <c r="G52" i="12" s="1"/>
  <c r="D53" i="12"/>
  <c r="E53" i="12" s="1"/>
  <c r="F53" i="12" s="1"/>
  <c r="G53" i="12" s="1"/>
  <c r="D8" i="8" l="1"/>
  <c r="D9" i="8"/>
  <c r="D10" i="8"/>
  <c r="D11" i="8"/>
  <c r="D12" i="8"/>
</calcChain>
</file>

<file path=xl/sharedStrings.xml><?xml version="1.0" encoding="utf-8"?>
<sst xmlns="http://schemas.openxmlformats.org/spreadsheetml/2006/main" count="414" uniqueCount="195">
  <si>
    <t>City of Muskegon Heights 6-Year Capital Improvement Plan Department Inventory</t>
  </si>
  <si>
    <t>Please itemize all equipment, furniture, technology, and vehicles in your department and fill out the table below to the best of your ability</t>
  </si>
  <si>
    <t>Item</t>
  </si>
  <si>
    <t>Approx. Item Age (yrs)</t>
  </si>
  <si>
    <t>Approx. Item Value</t>
  </si>
  <si>
    <t>Fiscal Year to Replace</t>
  </si>
  <si>
    <t>Estimated Replacement Cost</t>
  </si>
  <si>
    <t>DUE TO CITY MANAGER'S OFFICE by 2/28/2017 at 5pm</t>
  </si>
  <si>
    <t>Desks: $300</t>
  </si>
  <si>
    <t>Office Chair: $150</t>
  </si>
  <si>
    <t>Guest Chairs: $80</t>
  </si>
  <si>
    <t>Light Fixtures: $500 apiece installed</t>
  </si>
  <si>
    <t>Desktop Printer/Scanner: $200</t>
  </si>
  <si>
    <t>Comments</t>
  </si>
  <si>
    <t>Tap machine</t>
  </si>
  <si>
    <t>HP Laptop Computer</t>
  </si>
  <si>
    <t>Desktop printer scanner</t>
  </si>
  <si>
    <t>Purchased through SAW grant</t>
  </si>
  <si>
    <t>Surface Pro Tablet</t>
  </si>
  <si>
    <t>Schonstedt metal detector</t>
  </si>
  <si>
    <t>Meter reader truck</t>
  </si>
  <si>
    <t>Truck 76</t>
  </si>
  <si>
    <t>Vactor truck</t>
  </si>
  <si>
    <t>Truck 85</t>
  </si>
  <si>
    <t>John Deere Backhoe</t>
  </si>
  <si>
    <t>multi year lease; cost split between water distriution, sewer, and filtration</t>
  </si>
  <si>
    <t>Computer workstation</t>
  </si>
  <si>
    <t>used for meter reading interfacing</t>
  </si>
  <si>
    <t>Water billing clerk</t>
  </si>
  <si>
    <t>Water Billing Clerk</t>
  </si>
  <si>
    <t>Directors office</t>
  </si>
  <si>
    <t>Computer work stations</t>
  </si>
  <si>
    <t>Air Compressor unit</t>
  </si>
  <si>
    <t>Sullair brand.  Cost split with Sewer Department.</t>
  </si>
  <si>
    <t>Sullair brand.  Cost split with Water Department.</t>
  </si>
  <si>
    <t>Replace 10 castings per year, avg. of $700 per casting.</t>
  </si>
  <si>
    <t>Hydrant Repalcement Program</t>
  </si>
  <si>
    <t>10 hydrants per year, estimated cost $3,000 per hydrant.</t>
  </si>
  <si>
    <t>Meter technician vehicle</t>
  </si>
  <si>
    <t>Water service truck</t>
  </si>
  <si>
    <t>Replacement water meters</t>
  </si>
  <si>
    <t>Set aside for purchasing replacement water meters, split with sewer.</t>
  </si>
  <si>
    <t>Safety Signs, Cones &amp; Barricades</t>
  </si>
  <si>
    <t>Confined Space Air Monitor</t>
  </si>
  <si>
    <t>Confined Space Entry Tripod, harness, blower</t>
  </si>
  <si>
    <t>Split between water and sewer accounts.</t>
  </si>
  <si>
    <t>Desk</t>
  </si>
  <si>
    <t>Chair</t>
  </si>
  <si>
    <t>File Cabinet</t>
  </si>
  <si>
    <t>HACKLEY AVENUE - 5th to Peck St</t>
  </si>
  <si>
    <t>GETTY ST - Sherman to Hovey</t>
  </si>
  <si>
    <t>GETTY ST - Broadway to Sherman</t>
  </si>
  <si>
    <t>SANFORD ST - Hackley to N City Limits</t>
  </si>
  <si>
    <t>PECK ST - Norton Ave to Sherman Blvd</t>
  </si>
  <si>
    <t>Major Roads</t>
  </si>
  <si>
    <t>1 T chassis with 2 CYD dump box</t>
  </si>
  <si>
    <t>sewer cleaning truck</t>
  </si>
  <si>
    <t>Sullair air compressor</t>
  </si>
  <si>
    <t>Split between water and sewer accounts. &lt;400 hours on machine as of 03/01/2017.</t>
  </si>
  <si>
    <t>sewer easement cleaning machine</t>
  </si>
  <si>
    <t>Touch read Meter reader</t>
  </si>
  <si>
    <t>Sewer line root cutter</t>
  </si>
  <si>
    <t>10" cleaning nozzle</t>
  </si>
  <si>
    <t>8" Sewer cleaning nozzle</t>
  </si>
  <si>
    <t>600 lft jetter hose</t>
  </si>
  <si>
    <t>10" Penetrator nozzle</t>
  </si>
  <si>
    <t>Commercial Computer</t>
  </si>
  <si>
    <t>4wd pickup  Chevy Silverado 2004 3/4 ton</t>
  </si>
  <si>
    <t>2wd pickup Ford F250 w/box 2002</t>
  </si>
  <si>
    <t>Diaphram pump, twin cylinders</t>
  </si>
  <si>
    <t xml:space="preserve">Pump, motor and trailer. </t>
  </si>
  <si>
    <t>Tapping machine</t>
  </si>
  <si>
    <t>Cement mixer</t>
  </si>
  <si>
    <t>Pipe locator, 2009</t>
  </si>
  <si>
    <t>Jack hammer</t>
  </si>
  <si>
    <t>Miller arc welder/electric generator</t>
  </si>
  <si>
    <t>Book case</t>
  </si>
  <si>
    <t>Printer</t>
  </si>
  <si>
    <t>Copier</t>
  </si>
  <si>
    <t>File Cabinets (5)</t>
  </si>
  <si>
    <t>Copier Stand</t>
  </si>
  <si>
    <t>Table</t>
  </si>
  <si>
    <t>File cabinet</t>
  </si>
  <si>
    <t>Shelves</t>
  </si>
  <si>
    <t>desk</t>
  </si>
  <si>
    <t>Typewriter</t>
  </si>
  <si>
    <t>Round table</t>
  </si>
  <si>
    <t>Office chair</t>
  </si>
  <si>
    <t>small cabinets</t>
  </si>
  <si>
    <t>HP Office Jet Copy Machine</t>
  </si>
  <si>
    <t>30" drill press</t>
  </si>
  <si>
    <t>10" table saw</t>
  </si>
  <si>
    <t>60" round tables</t>
  </si>
  <si>
    <t>8' table</t>
  </si>
  <si>
    <t>Large map file</t>
  </si>
  <si>
    <t>Large flat file</t>
  </si>
  <si>
    <t>Wood engraving machine</t>
  </si>
  <si>
    <t>Jacobson 5111 mower</t>
  </si>
  <si>
    <t>Hot box paving hauler</t>
  </si>
  <si>
    <t>Tandem axle trailer</t>
  </si>
  <si>
    <t>Single axle trailer</t>
  </si>
  <si>
    <t>Asphalt roller</t>
  </si>
  <si>
    <t>18" chain saw</t>
  </si>
  <si>
    <t>24" chain saw</t>
  </si>
  <si>
    <t>1999 Kubota mini backhoe</t>
  </si>
  <si>
    <t>Paint machine (line marker)</t>
  </si>
  <si>
    <t>Power saw</t>
  </si>
  <si>
    <t>10' step ladder</t>
  </si>
  <si>
    <t>Arrow board</t>
  </si>
  <si>
    <t>Portable air compressor</t>
  </si>
  <si>
    <t>Hot box paving hauler 2013</t>
  </si>
  <si>
    <t>Replacement fire hydrants</t>
  </si>
  <si>
    <t>Manhole/Basin Casting Replacement Program</t>
  </si>
  <si>
    <t>Mill existing asphalt, and replace. Construction and engineering</t>
  </si>
  <si>
    <t>SHERMAN BLVD - Peck to Riordan</t>
  </si>
  <si>
    <t xml:space="preserve">SHERMAN BLVD -  Riordan to Getty St </t>
  </si>
  <si>
    <t>Crack seal</t>
  </si>
  <si>
    <t>Resurface HACKLEY AVENUE - Park to 5th St</t>
  </si>
  <si>
    <t>Resurface PECK STREET - Sherman Blvd to Hovey</t>
  </si>
  <si>
    <t>Resurface SANFORD STREET - Summit to Broadway</t>
  </si>
  <si>
    <t>Resurface SANFORD STREET - Broadway to Sherman Blvd</t>
  </si>
  <si>
    <t>Resurface SANFORD STREET - Sherman Blvd to Hovey</t>
  </si>
  <si>
    <t>Crack Seal BAKER STREET - Broadway to Sherman</t>
  </si>
  <si>
    <t>Crack Seal HACKLEY AVENUE - Glade to Park</t>
  </si>
  <si>
    <t>Crack Seal SHERMAN BLVD - Peck to Riordan</t>
  </si>
  <si>
    <t xml:space="preserve">Crack Seal SHERMAN BLVD -  Riordan to Getty St </t>
  </si>
  <si>
    <t>Crack Seal PECK ST - Norton Ave to Sherman Blvd</t>
  </si>
  <si>
    <t>Crack Seal HACKLEY AVE - Hoyt to Manz</t>
  </si>
  <si>
    <t>Flail mower deck</t>
  </si>
  <si>
    <t>Plow truck front blade</t>
  </si>
  <si>
    <t>Front Vee plow for dump truck</t>
  </si>
  <si>
    <t>2001 Chevrolet Silverado 1 ton with plow</t>
  </si>
  <si>
    <t>2001 Dodge 1 ton with front blade plow</t>
  </si>
  <si>
    <t>1991 International dump with underbody</t>
  </si>
  <si>
    <t>1983 Ford Dump with underbody</t>
  </si>
  <si>
    <t>1999 Ford F250 with front plow blade</t>
  </si>
  <si>
    <t>1985 Case loader</t>
  </si>
  <si>
    <t>1973 John Deere grader</t>
  </si>
  <si>
    <t>2000 Elgin Crosswind Sweeper</t>
  </si>
  <si>
    <t>1988 Elgin Pelican sweeper</t>
  </si>
  <si>
    <t>1999 Ford F250 Super Duty</t>
  </si>
  <si>
    <t>2007 Trackless</t>
  </si>
  <si>
    <t>1998 Chevrolet Malibu</t>
  </si>
  <si>
    <t>1989 Ford F350</t>
  </si>
  <si>
    <t>1995 Chevrolet 3500 HD</t>
  </si>
  <si>
    <t>1985 Ford F350</t>
  </si>
  <si>
    <t>Push leaf blower units (6)</t>
  </si>
  <si>
    <t>Push snow blower</t>
  </si>
  <si>
    <t>Push mower</t>
  </si>
  <si>
    <t>Air compressor</t>
  </si>
  <si>
    <t>Radial Arm Saw</t>
  </si>
  <si>
    <t>Table saw, 10"</t>
  </si>
  <si>
    <t>Drill Press</t>
  </si>
  <si>
    <t>Computer workstation, Foreman</t>
  </si>
  <si>
    <t>Computer Workstation, Secretary</t>
  </si>
  <si>
    <t>Color copier, printer, scanner</t>
  </si>
  <si>
    <t>DPW Building</t>
  </si>
  <si>
    <t>Cemetery Office</t>
  </si>
  <si>
    <t>File cabinets (4)</t>
  </si>
  <si>
    <t>Office desk (2)</t>
  </si>
  <si>
    <t>Office chairs (3)</t>
  </si>
  <si>
    <t>Sofa</t>
  </si>
  <si>
    <t>Copier, scanner, fax</t>
  </si>
  <si>
    <t>7th STREET - Oakwood to Summit Ave</t>
  </si>
  <si>
    <t>8th STREET - Oakwood to Summit Ave</t>
  </si>
  <si>
    <t>LEAHY STREET - Sherman Blvd to Barney Ave</t>
  </si>
  <si>
    <t>bmp</t>
  </si>
  <si>
    <t>emp</t>
  </si>
  <si>
    <t>length, mi</t>
  </si>
  <si>
    <t>length, ft</t>
  </si>
  <si>
    <t>sy</t>
  </si>
  <si>
    <t>est cost $50/sy</t>
  </si>
  <si>
    <t>Locations to be determined.</t>
  </si>
  <si>
    <t>Chip Seal Local Streets</t>
  </si>
  <si>
    <t>CRACK SEAL 7th STREET - Oakwood to Summit Ave</t>
  </si>
  <si>
    <t>CRACK SEAL 8th STREET - Oakwood to Summit Ave</t>
  </si>
  <si>
    <t>CRACK SEAL LEAHY STREET - Sherman Blvd to Barney Ave</t>
  </si>
  <si>
    <t xml:space="preserve">CRACK SEAL </t>
  </si>
  <si>
    <t>Fuel tank system, pumps &amp; tanks included</t>
  </si>
  <si>
    <t>Schedule for disposal in 2022</t>
  </si>
  <si>
    <t>Computer</t>
  </si>
  <si>
    <t>Street mill and fill</t>
  </si>
  <si>
    <t>Local Roads</t>
  </si>
  <si>
    <t>N/A</t>
  </si>
  <si>
    <t>DPW Office</t>
  </si>
  <si>
    <t xml:space="preserve">Water Distribution </t>
  </si>
  <si>
    <t>Water Billing</t>
  </si>
  <si>
    <t>DPW Parks</t>
  </si>
  <si>
    <t>Assessor</t>
  </si>
  <si>
    <t>Sewer</t>
  </si>
  <si>
    <t xml:space="preserve">Split between water and sewer accounts. </t>
  </si>
  <si>
    <t>City of Muskegon Heights 6-Year Capital Improvement Plan 2024-2029</t>
  </si>
  <si>
    <t>Resurface BROADWAY - Getty to Reynolds</t>
  </si>
  <si>
    <t>Resurface BROADWAY - Hoyt to Sixth</t>
  </si>
  <si>
    <t>Resurface BROADWAY - Seventh to GladeJeffferson to Glade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</si>
</sst>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,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Tahoma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6" fillId="0" borderId="0"/>
    <xf numFmtId="0" fontId="6" fillId="0" borderId="0"/>
    <xf numFmtId="0" fontId="9" fillId="0" borderId="0"/>
    <xf numFmtId="44" fontId="6" fillId="0" borderId="0" applyFont="0" applyFill="0" applyBorder="0" applyAlignment="0" applyProtection="0"/>
  </cellStyleXfs>
  <cellXfs count="30">
    <xf numFmtId="0" fontId="0" fillId="0" borderId="0" xfId="0"/>
    <xf numFmtId="0" fontId="1" fillId="2" borderId="0" xfId="0" applyFont="1" applyFill="1" applyAlignment="1">
      <alignment horizontal="center"/>
    </xf>
    <xf numFmtId="0" fontId="5" fillId="0" borderId="0" xfId="0" applyFont="1" applyAlignment="1"/>
    <xf numFmtId="0" fontId="3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/>
    <xf numFmtId="0" fontId="0" fillId="0" borderId="0" xfId="0" applyFill="1"/>
    <xf numFmtId="0" fontId="8" fillId="0" borderId="0" xfId="1" applyFont="1" applyFill="1" applyBorder="1" applyAlignment="1" applyProtection="1">
      <alignment horizontal="left" wrapText="1"/>
      <protection locked="0"/>
    </xf>
    <xf numFmtId="0" fontId="8" fillId="0" borderId="0" xfId="1" applyFont="1" applyFill="1" applyBorder="1" applyAlignment="1" applyProtection="1">
      <alignment wrapText="1"/>
      <protection locked="0"/>
    </xf>
    <xf numFmtId="0" fontId="0" fillId="0" borderId="0" xfId="0" applyAlignment="1"/>
    <xf numFmtId="2" fontId="8" fillId="0" borderId="0" xfId="1" applyNumberFormat="1" applyFont="1" applyFill="1" applyBorder="1" applyAlignment="1" applyProtection="1">
      <alignment horizontal="center" wrapText="1"/>
      <protection locked="0"/>
    </xf>
    <xf numFmtId="0" fontId="8" fillId="0" borderId="0" xfId="1" applyFont="1" applyFill="1" applyBorder="1" applyAlignment="1" applyProtection="1">
      <alignment horizontal="center" wrapText="1"/>
      <protection locked="0"/>
    </xf>
    <xf numFmtId="164" fontId="8" fillId="0" borderId="0" xfId="1" applyNumberFormat="1" applyFont="1" applyFill="1" applyBorder="1" applyAlignment="1" applyProtection="1">
      <alignment horizontal="right" wrapText="1"/>
      <protection locked="0"/>
    </xf>
    <xf numFmtId="0" fontId="0" fillId="0" borderId="0" xfId="0" applyBorder="1" applyAlignment="1"/>
    <xf numFmtId="44" fontId="0" fillId="0" borderId="0" xfId="5" applyFont="1"/>
    <xf numFmtId="0" fontId="10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3" fontId="0" fillId="0" borderId="0" xfId="0" applyNumberFormat="1"/>
    <xf numFmtId="3" fontId="8" fillId="0" borderId="0" xfId="1" applyNumberFormat="1" applyFont="1" applyFill="1" applyBorder="1" applyAlignment="1" applyProtection="1">
      <alignment horizontal="center" wrapText="1"/>
      <protection locked="0"/>
    </xf>
    <xf numFmtId="3" fontId="0" fillId="0" borderId="0" xfId="0" applyNumberFormat="1" applyAlignment="1"/>
    <xf numFmtId="0" fontId="0" fillId="0" borderId="0" xfId="0" applyAlignment="1">
      <alignment horizontal="right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/>
    <xf numFmtId="44" fontId="0" fillId="3" borderId="1" xfId="5" applyFont="1" applyFill="1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6">
    <cellStyle name="Currency" xfId="5" builtinId="4"/>
    <cellStyle name="Normal" xfId="0" builtinId="0"/>
    <cellStyle name="Normal 10" xfId="2" xr:uid="{00000000-0005-0000-0000-000002000000}"/>
    <cellStyle name="Normal 2" xfId="1" xr:uid="{00000000-0005-0000-0000-000003000000}"/>
    <cellStyle name="Normal 2 2 2" xfId="4" xr:uid="{00000000-0005-0000-0000-000004000000}"/>
    <cellStyle name="Normal 3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34998626667073579"/>
    <pageSetUpPr fitToPage="1"/>
  </sheetPr>
  <dimension ref="A1:N53"/>
  <sheetViews>
    <sheetView workbookViewId="0">
      <pane ySplit="7" topLeftCell="A11" activePane="bottomLeft" state="frozen"/>
      <selection pane="bottomLeft" activeCell="C22" sqref="C22"/>
    </sheetView>
  </sheetViews>
  <sheetFormatPr defaultRowHeight="15.95" customHeight="1" x14ac:dyDescent="0.25"/>
  <cols>
    <col min="1" max="1" width="51.7109375" bestFit="1" customWidth="1"/>
    <col min="2" max="2" width="23.7109375" customWidth="1"/>
    <col min="3" max="3" width="20.85546875" customWidth="1"/>
    <col min="4" max="4" width="20.7109375" customWidth="1"/>
    <col min="5" max="5" width="34.140625" customWidth="1"/>
    <col min="6" max="6" width="49" customWidth="1"/>
    <col min="7" max="7" width="12.5703125" hidden="1" customWidth="1"/>
    <col min="8" max="8" width="0" hidden="1" customWidth="1"/>
  </cols>
  <sheetData>
    <row r="1" spans="1:14" ht="26.25" x14ac:dyDescent="0.4">
      <c r="A1" s="27" t="s">
        <v>191</v>
      </c>
      <c r="B1" s="27"/>
      <c r="C1" s="27"/>
      <c r="D1" s="27"/>
      <c r="E1" s="27"/>
      <c r="F1" s="27"/>
      <c r="G1" s="27"/>
      <c r="H1" s="2"/>
      <c r="I1" s="2"/>
      <c r="J1" s="2"/>
      <c r="K1" s="2"/>
      <c r="L1" s="2"/>
      <c r="M1" s="2"/>
      <c r="N1" s="2"/>
    </row>
    <row r="2" spans="1:14" ht="15.95" customHeight="1" x14ac:dyDescent="0.25">
      <c r="A2" s="28"/>
      <c r="B2" s="28"/>
      <c r="C2" s="28"/>
      <c r="D2" s="28"/>
      <c r="E2" s="28"/>
      <c r="F2" s="28"/>
      <c r="G2" s="28"/>
      <c r="H2" s="3"/>
      <c r="I2" s="3"/>
      <c r="J2" s="3"/>
      <c r="K2" s="3"/>
      <c r="L2" s="3"/>
      <c r="M2" s="3"/>
      <c r="N2" s="3"/>
    </row>
    <row r="3" spans="1:14" ht="15.95" customHeight="1" x14ac:dyDescent="0.25">
      <c r="A3" s="28"/>
      <c r="B3" s="28"/>
      <c r="C3" s="28"/>
      <c r="D3" s="28"/>
      <c r="E3" s="28"/>
      <c r="F3" s="28"/>
      <c r="G3" s="28"/>
      <c r="H3" s="3"/>
      <c r="I3" s="3"/>
      <c r="J3" s="3"/>
      <c r="K3" s="3"/>
      <c r="L3" s="3"/>
      <c r="M3" s="3"/>
      <c r="N3" s="3"/>
    </row>
    <row r="5" spans="1:14" ht="15.95" customHeight="1" x14ac:dyDescent="0.25">
      <c r="A5" s="5" t="s">
        <v>182</v>
      </c>
      <c r="B5" s="29"/>
      <c r="C5" s="29"/>
      <c r="D5" s="29"/>
      <c r="E5" s="4"/>
    </row>
    <row r="7" spans="1:14" ht="15.95" customHeight="1" x14ac:dyDescent="0.25">
      <c r="A7" s="1" t="s">
        <v>2</v>
      </c>
      <c r="B7" s="1" t="s">
        <v>3</v>
      </c>
      <c r="C7" s="1" t="s">
        <v>4</v>
      </c>
      <c r="D7" s="1" t="s">
        <v>5</v>
      </c>
      <c r="E7" s="1" t="s">
        <v>6</v>
      </c>
      <c r="F7" s="1" t="s">
        <v>13</v>
      </c>
      <c r="H7">
        <v>2023</v>
      </c>
      <c r="I7">
        <v>2024</v>
      </c>
      <c r="J7">
        <v>2025</v>
      </c>
      <c r="K7">
        <v>2026</v>
      </c>
      <c r="L7">
        <v>2027</v>
      </c>
      <c r="M7">
        <v>2028</v>
      </c>
      <c r="N7">
        <v>2029</v>
      </c>
    </row>
    <row r="8" spans="1:14" ht="15.95" hidden="1" customHeight="1" x14ac:dyDescent="0.25">
      <c r="A8" t="s">
        <v>163</v>
      </c>
      <c r="B8">
        <v>2018</v>
      </c>
      <c r="D8">
        <v>2030</v>
      </c>
      <c r="E8">
        <v>400000</v>
      </c>
      <c r="M8">
        <v>400000</v>
      </c>
    </row>
    <row r="9" spans="1:14" ht="15.95" hidden="1" customHeight="1" x14ac:dyDescent="0.25">
      <c r="A9" t="s">
        <v>164</v>
      </c>
      <c r="B9">
        <v>2018</v>
      </c>
      <c r="D9">
        <v>2030</v>
      </c>
      <c r="E9">
        <v>400000</v>
      </c>
      <c r="M9">
        <v>400000</v>
      </c>
    </row>
    <row r="10" spans="1:14" ht="15.95" hidden="1" customHeight="1" x14ac:dyDescent="0.25">
      <c r="A10" t="s">
        <v>165</v>
      </c>
      <c r="B10">
        <v>2018</v>
      </c>
      <c r="D10">
        <v>2030</v>
      </c>
      <c r="E10">
        <v>425000</v>
      </c>
      <c r="M10">
        <v>425000</v>
      </c>
    </row>
    <row r="12" spans="1:14" ht="15.95" customHeight="1" x14ac:dyDescent="0.25">
      <c r="A12" t="s">
        <v>173</v>
      </c>
      <c r="D12">
        <v>2024</v>
      </c>
      <c r="E12">
        <v>10000</v>
      </c>
      <c r="F12" t="s">
        <v>172</v>
      </c>
      <c r="I12">
        <v>10000</v>
      </c>
    </row>
    <row r="13" spans="1:14" ht="15.95" customHeight="1" x14ac:dyDescent="0.25">
      <c r="A13" t="s">
        <v>173</v>
      </c>
      <c r="D13">
        <v>2024</v>
      </c>
      <c r="E13">
        <v>12000</v>
      </c>
      <c r="F13" t="s">
        <v>172</v>
      </c>
      <c r="I13">
        <v>12000</v>
      </c>
    </row>
    <row r="14" spans="1:14" ht="15.95" customHeight="1" x14ac:dyDescent="0.25">
      <c r="A14" t="s">
        <v>173</v>
      </c>
      <c r="D14">
        <v>2025</v>
      </c>
      <c r="E14">
        <v>12000</v>
      </c>
      <c r="F14" t="s">
        <v>172</v>
      </c>
      <c r="J14">
        <v>12000</v>
      </c>
    </row>
    <row r="15" spans="1:14" ht="15.95" customHeight="1" x14ac:dyDescent="0.25">
      <c r="A15" t="s">
        <v>173</v>
      </c>
      <c r="D15">
        <v>2026</v>
      </c>
      <c r="E15">
        <v>12000</v>
      </c>
      <c r="F15" t="s">
        <v>172</v>
      </c>
      <c r="K15">
        <v>12000</v>
      </c>
    </row>
    <row r="16" spans="1:14" ht="15.95" customHeight="1" x14ac:dyDescent="0.25">
      <c r="A16" t="s">
        <v>173</v>
      </c>
      <c r="D16">
        <v>2027</v>
      </c>
      <c r="E16">
        <v>12000</v>
      </c>
      <c r="F16" t="s">
        <v>172</v>
      </c>
      <c r="L16">
        <v>12000</v>
      </c>
    </row>
    <row r="17" spans="1:14" ht="15.95" customHeight="1" x14ac:dyDescent="0.25">
      <c r="A17" t="s">
        <v>173</v>
      </c>
      <c r="D17">
        <v>2028</v>
      </c>
      <c r="E17">
        <v>12000</v>
      </c>
      <c r="F17" t="s">
        <v>172</v>
      </c>
      <c r="M17">
        <v>12000</v>
      </c>
    </row>
    <row r="18" spans="1:14" ht="15.95" customHeight="1" x14ac:dyDescent="0.25">
      <c r="A18" t="s">
        <v>173</v>
      </c>
      <c r="D18">
        <v>2029</v>
      </c>
      <c r="E18">
        <v>12000</v>
      </c>
      <c r="F18" t="s">
        <v>172</v>
      </c>
      <c r="N18">
        <v>12000</v>
      </c>
    </row>
    <row r="19" spans="1:14" ht="15.95" customHeight="1" x14ac:dyDescent="0.25">
      <c r="A19" t="s">
        <v>174</v>
      </c>
      <c r="D19">
        <v>2025</v>
      </c>
      <c r="E19">
        <v>2000</v>
      </c>
      <c r="F19" t="s">
        <v>177</v>
      </c>
      <c r="G19" s="18"/>
      <c r="J19">
        <v>2000</v>
      </c>
    </row>
    <row r="20" spans="1:14" ht="15.95" customHeight="1" x14ac:dyDescent="0.25">
      <c r="A20" t="s">
        <v>175</v>
      </c>
      <c r="D20">
        <v>2025</v>
      </c>
      <c r="E20">
        <v>2000</v>
      </c>
      <c r="F20" t="s">
        <v>177</v>
      </c>
      <c r="G20" s="18"/>
      <c r="J20">
        <v>2000</v>
      </c>
    </row>
    <row r="21" spans="1:14" ht="15.95" customHeight="1" x14ac:dyDescent="0.25">
      <c r="A21" t="s">
        <v>176</v>
      </c>
      <c r="D21">
        <v>2025</v>
      </c>
      <c r="E21">
        <v>2000</v>
      </c>
      <c r="F21" t="s">
        <v>177</v>
      </c>
      <c r="G21" s="18"/>
      <c r="J21">
        <v>2000</v>
      </c>
    </row>
    <row r="22" spans="1:14" ht="15.95" customHeight="1" x14ac:dyDescent="0.25">
      <c r="A22" t="s">
        <v>181</v>
      </c>
      <c r="D22">
        <v>2027</v>
      </c>
      <c r="F22" t="s">
        <v>172</v>
      </c>
      <c r="G22" s="18"/>
      <c r="L22">
        <v>25000</v>
      </c>
    </row>
    <row r="23" spans="1:14" ht="15.95" customHeight="1" x14ac:dyDescent="0.25">
      <c r="A23" t="s">
        <v>181</v>
      </c>
      <c r="D23">
        <v>2027</v>
      </c>
      <c r="F23" t="s">
        <v>172</v>
      </c>
      <c r="L23" s="18">
        <v>25000</v>
      </c>
    </row>
    <row r="24" spans="1:14" ht="15.95" customHeight="1" x14ac:dyDescent="0.25">
      <c r="A24" t="s">
        <v>181</v>
      </c>
      <c r="D24">
        <v>2028</v>
      </c>
      <c r="F24" t="s">
        <v>172</v>
      </c>
      <c r="M24" s="18">
        <v>25000</v>
      </c>
    </row>
    <row r="25" spans="1:14" ht="15.95" customHeight="1" x14ac:dyDescent="0.25">
      <c r="A25" t="s">
        <v>181</v>
      </c>
      <c r="D25">
        <v>2029</v>
      </c>
      <c r="F25" t="s">
        <v>172</v>
      </c>
      <c r="N25" s="18">
        <v>25000</v>
      </c>
    </row>
    <row r="50" spans="2:7" ht="15.95" customHeight="1" x14ac:dyDescent="0.25">
      <c r="B50" t="s">
        <v>167</v>
      </c>
      <c r="C50" t="s">
        <v>166</v>
      </c>
      <c r="D50" t="s">
        <v>168</v>
      </c>
      <c r="E50" t="s">
        <v>169</v>
      </c>
      <c r="F50" t="s">
        <v>170</v>
      </c>
      <c r="G50" t="s">
        <v>171</v>
      </c>
    </row>
    <row r="51" spans="2:7" ht="15.95" customHeight="1" x14ac:dyDescent="0.25">
      <c r="B51">
        <v>0.50800000000000001</v>
      </c>
      <c r="C51">
        <v>0.192</v>
      </c>
      <c r="D51">
        <f>B51-C51</f>
        <v>0.316</v>
      </c>
      <c r="E51">
        <f>D51*5280</f>
        <v>1668.48</v>
      </c>
      <c r="F51">
        <f>(E51*36)/9</f>
        <v>6673.92</v>
      </c>
      <c r="G51" s="14">
        <f>F51*50</f>
        <v>333696</v>
      </c>
    </row>
    <row r="52" spans="2:7" ht="15.95" customHeight="1" x14ac:dyDescent="0.25">
      <c r="B52">
        <v>0.50900000000000001</v>
      </c>
      <c r="C52">
        <v>0.192</v>
      </c>
      <c r="D52">
        <f t="shared" ref="D52:D53" si="0">B52-C52</f>
        <v>0.317</v>
      </c>
      <c r="E52">
        <f t="shared" ref="E52:E53" si="1">D52*5280</f>
        <v>1673.76</v>
      </c>
      <c r="F52">
        <f t="shared" ref="F52:F53" si="2">(E52*36)/9</f>
        <v>6695.04</v>
      </c>
      <c r="G52" s="14">
        <f t="shared" ref="G52:G53" si="3">F52*50</f>
        <v>334752</v>
      </c>
    </row>
    <row r="53" spans="2:7" ht="15.95" customHeight="1" x14ac:dyDescent="0.25">
      <c r="B53">
        <v>0.47199999999999998</v>
      </c>
      <c r="C53">
        <v>9.0999999999999998E-2</v>
      </c>
      <c r="D53">
        <f t="shared" si="0"/>
        <v>0.38100000000000001</v>
      </c>
      <c r="E53">
        <f t="shared" si="1"/>
        <v>2011.68</v>
      </c>
      <c r="F53">
        <f t="shared" si="2"/>
        <v>8046.7199999999993</v>
      </c>
      <c r="G53" s="14">
        <f t="shared" si="3"/>
        <v>402335.99999999994</v>
      </c>
    </row>
  </sheetData>
  <mergeCells count="4">
    <mergeCell ref="A1:G1"/>
    <mergeCell ref="A2:G2"/>
    <mergeCell ref="A3:G3"/>
    <mergeCell ref="B5:D5"/>
  </mergeCells>
  <printOptions gridLines="1"/>
  <pageMargins left="0.7" right="0.7" top="0.75" bottom="0.75" header="0.3" footer="0.3"/>
  <pageSetup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P65"/>
  <sheetViews>
    <sheetView workbookViewId="0">
      <pane ySplit="7" topLeftCell="A18" activePane="bottomLeft" state="frozen"/>
      <selection pane="bottomLeft" activeCell="I10" sqref="G10:I10"/>
    </sheetView>
  </sheetViews>
  <sheetFormatPr defaultRowHeight="15" x14ac:dyDescent="0.25"/>
  <cols>
    <col min="1" max="1" width="51.85546875" bestFit="1" customWidth="1"/>
    <col min="2" max="2" width="21.140625" bestFit="1" customWidth="1"/>
    <col min="3" max="3" width="20.85546875" customWidth="1"/>
    <col min="4" max="4" width="20.7109375" customWidth="1"/>
    <col min="5" max="5" width="34.140625" customWidth="1"/>
    <col min="6" max="6" width="80.42578125" customWidth="1"/>
    <col min="7" max="9" width="9.140625" hidden="1" customWidth="1"/>
  </cols>
  <sheetData>
    <row r="1" spans="1:16" ht="26.25" x14ac:dyDescent="0.4">
      <c r="A1" s="27" t="s">
        <v>191</v>
      </c>
      <c r="B1" s="27"/>
      <c r="C1" s="27"/>
      <c r="D1" s="27"/>
      <c r="E1" s="27"/>
      <c r="F1" s="27"/>
      <c r="G1" s="27"/>
      <c r="H1" s="2"/>
      <c r="I1" s="2"/>
      <c r="J1" s="2"/>
      <c r="K1" s="2"/>
      <c r="L1" s="2"/>
      <c r="M1" s="2"/>
      <c r="N1" s="2"/>
    </row>
    <row r="2" spans="1:16" ht="15" customHeight="1" x14ac:dyDescent="0.25">
      <c r="A2" s="28"/>
      <c r="B2" s="28"/>
      <c r="C2" s="28"/>
      <c r="D2" s="28"/>
      <c r="E2" s="28"/>
      <c r="F2" s="28"/>
      <c r="G2" s="28"/>
      <c r="H2" s="3"/>
      <c r="I2" s="3"/>
      <c r="J2" s="3"/>
      <c r="K2" s="3"/>
      <c r="L2" s="3"/>
      <c r="M2" s="3"/>
      <c r="N2" s="3"/>
    </row>
    <row r="3" spans="1:16" ht="15" customHeight="1" x14ac:dyDescent="0.25">
      <c r="A3" s="28"/>
      <c r="B3" s="28"/>
      <c r="C3" s="28"/>
      <c r="D3" s="28"/>
      <c r="E3" s="28"/>
      <c r="F3" s="28"/>
      <c r="G3" s="28"/>
      <c r="H3" s="3"/>
      <c r="I3" s="3"/>
      <c r="J3" s="3"/>
      <c r="K3" s="3"/>
      <c r="L3" s="3"/>
      <c r="M3" s="3"/>
      <c r="N3" s="3"/>
    </row>
    <row r="5" spans="1:16" x14ac:dyDescent="0.25">
      <c r="A5" s="5" t="s">
        <v>54</v>
      </c>
      <c r="B5" s="29"/>
      <c r="C5" s="29"/>
      <c r="D5" s="29"/>
      <c r="E5" s="4"/>
    </row>
    <row r="7" spans="1:16" x14ac:dyDescent="0.25">
      <c r="A7" s="1" t="s">
        <v>2</v>
      </c>
      <c r="B7" s="1" t="s">
        <v>3</v>
      </c>
      <c r="C7" s="1" t="s">
        <v>4</v>
      </c>
      <c r="D7" s="1" t="s">
        <v>5</v>
      </c>
      <c r="E7" s="1" t="s">
        <v>6</v>
      </c>
      <c r="F7" s="1" t="s">
        <v>13</v>
      </c>
      <c r="H7">
        <v>2022</v>
      </c>
      <c r="I7">
        <v>2023</v>
      </c>
      <c r="J7">
        <v>2024</v>
      </c>
      <c r="K7">
        <v>2025</v>
      </c>
      <c r="L7">
        <v>2026</v>
      </c>
      <c r="M7">
        <v>2027</v>
      </c>
      <c r="N7">
        <v>2028</v>
      </c>
      <c r="O7">
        <v>2029</v>
      </c>
    </row>
    <row r="8" spans="1:16" ht="30" customHeight="1" x14ac:dyDescent="0.25">
      <c r="A8" t="s">
        <v>49</v>
      </c>
      <c r="B8">
        <v>2014</v>
      </c>
      <c r="D8">
        <f t="shared" ref="D8:D12" si="0">B8+12</f>
        <v>2026</v>
      </c>
      <c r="E8">
        <v>350000</v>
      </c>
      <c r="F8" t="s">
        <v>113</v>
      </c>
      <c r="O8" s="18">
        <v>35000</v>
      </c>
    </row>
    <row r="9" spans="1:16" ht="30" customHeight="1" x14ac:dyDescent="0.25">
      <c r="A9" t="s">
        <v>50</v>
      </c>
      <c r="B9">
        <v>2010</v>
      </c>
      <c r="D9">
        <f t="shared" si="0"/>
        <v>2022</v>
      </c>
      <c r="E9">
        <v>400000</v>
      </c>
      <c r="F9" t="s">
        <v>113</v>
      </c>
      <c r="K9" s="18">
        <v>40000</v>
      </c>
    </row>
    <row r="10" spans="1:16" ht="30" customHeight="1" x14ac:dyDescent="0.25">
      <c r="A10" t="s">
        <v>51</v>
      </c>
      <c r="B10">
        <v>2013</v>
      </c>
      <c r="D10">
        <f t="shared" si="0"/>
        <v>2025</v>
      </c>
      <c r="E10">
        <v>500000</v>
      </c>
      <c r="F10" t="s">
        <v>113</v>
      </c>
      <c r="N10" s="18">
        <v>50000</v>
      </c>
    </row>
    <row r="11" spans="1:16" ht="30" hidden="1" customHeight="1" x14ac:dyDescent="0.25">
      <c r="A11" t="s">
        <v>114</v>
      </c>
      <c r="B11">
        <v>2009</v>
      </c>
      <c r="D11">
        <f t="shared" si="0"/>
        <v>2021</v>
      </c>
      <c r="E11">
        <v>450000</v>
      </c>
      <c r="F11" t="s">
        <v>113</v>
      </c>
      <c r="J11" s="18">
        <v>45000</v>
      </c>
    </row>
    <row r="12" spans="1:16" ht="30" hidden="1" customHeight="1" x14ac:dyDescent="0.25">
      <c r="A12" t="s">
        <v>115</v>
      </c>
      <c r="B12">
        <v>2012</v>
      </c>
      <c r="D12">
        <f t="shared" si="0"/>
        <v>2024</v>
      </c>
      <c r="E12">
        <v>500000</v>
      </c>
      <c r="F12" t="s">
        <v>113</v>
      </c>
      <c r="M12" s="18">
        <v>50000</v>
      </c>
    </row>
    <row r="13" spans="1:16" ht="30" customHeight="1" x14ac:dyDescent="0.25">
      <c r="A13" t="s">
        <v>52</v>
      </c>
      <c r="B13">
        <v>2009</v>
      </c>
      <c r="D13">
        <v>2027</v>
      </c>
      <c r="E13">
        <v>400000</v>
      </c>
      <c r="F13" t="s">
        <v>113</v>
      </c>
      <c r="J13" s="18"/>
      <c r="M13">
        <v>400000</v>
      </c>
    </row>
    <row r="14" spans="1:16" ht="30" customHeight="1" x14ac:dyDescent="0.25">
      <c r="A14" t="s">
        <v>53</v>
      </c>
      <c r="B14">
        <v>2011</v>
      </c>
      <c r="D14">
        <v>2026</v>
      </c>
      <c r="E14">
        <v>500000</v>
      </c>
      <c r="F14" t="s">
        <v>113</v>
      </c>
      <c r="L14" s="18">
        <v>500000</v>
      </c>
    </row>
    <row r="15" spans="1:16" s="13" customFormat="1" ht="30" customHeight="1" x14ac:dyDescent="0.25">
      <c r="A15" s="9" t="s">
        <v>53</v>
      </c>
      <c r="B15" s="8">
        <v>2017</v>
      </c>
      <c r="C15" s="10"/>
      <c r="D15" s="8">
        <v>2028</v>
      </c>
      <c r="E15" s="9">
        <v>15000</v>
      </c>
      <c r="F15" s="7" t="s">
        <v>116</v>
      </c>
      <c r="K15" s="19"/>
      <c r="L15" s="11"/>
      <c r="M15" s="12"/>
      <c r="N15" s="11">
        <v>15000</v>
      </c>
      <c r="O15" s="12"/>
      <c r="P15" s="11"/>
    </row>
    <row r="16" spans="1:16" s="9" customFormat="1" ht="30" hidden="1" customHeight="1" x14ac:dyDescent="0.25">
      <c r="A16" s="9" t="s">
        <v>114</v>
      </c>
      <c r="B16" s="8">
        <v>2017</v>
      </c>
      <c r="D16" s="8">
        <v>2022</v>
      </c>
      <c r="E16" s="9">
        <v>8000</v>
      </c>
      <c r="F16" s="7" t="s">
        <v>116</v>
      </c>
      <c r="K16" s="20">
        <v>8000</v>
      </c>
    </row>
    <row r="17" spans="1:15" s="9" customFormat="1" ht="30" hidden="1" customHeight="1" x14ac:dyDescent="0.25">
      <c r="A17" s="9" t="s">
        <v>115</v>
      </c>
      <c r="B17" s="8">
        <v>2017</v>
      </c>
      <c r="D17" s="8">
        <v>2021</v>
      </c>
      <c r="E17" s="9">
        <v>8000</v>
      </c>
      <c r="F17" s="7" t="s">
        <v>116</v>
      </c>
      <c r="J17" s="20">
        <v>8000</v>
      </c>
    </row>
    <row r="18" spans="1:15" s="9" customFormat="1" ht="30" customHeight="1" x14ac:dyDescent="0.25">
      <c r="A18" s="9" t="s">
        <v>192</v>
      </c>
      <c r="B18" s="8"/>
      <c r="D18" s="8">
        <v>2024</v>
      </c>
      <c r="E18" s="9">
        <v>900000</v>
      </c>
      <c r="F18" s="7"/>
      <c r="J18" s="20"/>
      <c r="K18" s="9">
        <v>900000</v>
      </c>
    </row>
    <row r="19" spans="1:15" s="9" customFormat="1" ht="30" customHeight="1" x14ac:dyDescent="0.25">
      <c r="A19" s="9" t="s">
        <v>193</v>
      </c>
      <c r="B19" s="21" t="s">
        <v>183</v>
      </c>
      <c r="D19" s="8">
        <v>2025</v>
      </c>
      <c r="E19" s="9">
        <v>1400000</v>
      </c>
      <c r="K19" s="20">
        <v>1400000</v>
      </c>
    </row>
    <row r="20" spans="1:15" s="9" customFormat="1" ht="30" customHeight="1" x14ac:dyDescent="0.25">
      <c r="A20" s="9" t="s">
        <v>194</v>
      </c>
      <c r="B20" s="21" t="s">
        <v>183</v>
      </c>
      <c r="D20" s="8">
        <v>2025</v>
      </c>
      <c r="E20" s="9">
        <v>1975000</v>
      </c>
      <c r="L20" s="20">
        <v>1975000</v>
      </c>
    </row>
    <row r="21" spans="1:15" s="9" customFormat="1" ht="30" customHeight="1" x14ac:dyDescent="0.25">
      <c r="A21" s="9" t="s">
        <v>117</v>
      </c>
      <c r="B21" s="21" t="s">
        <v>183</v>
      </c>
      <c r="D21" s="8">
        <v>2028</v>
      </c>
      <c r="E21" s="9">
        <v>500000</v>
      </c>
      <c r="N21" s="20">
        <v>500000</v>
      </c>
    </row>
    <row r="22" spans="1:15" s="9" customFormat="1" ht="30" customHeight="1" x14ac:dyDescent="0.25">
      <c r="A22" s="9" t="s">
        <v>119</v>
      </c>
      <c r="B22" s="21" t="s">
        <v>183</v>
      </c>
      <c r="D22" s="8">
        <v>2024</v>
      </c>
      <c r="E22" s="9">
        <v>350000</v>
      </c>
      <c r="J22" s="20">
        <v>350000</v>
      </c>
    </row>
    <row r="23" spans="1:15" x14ac:dyDescent="0.25">
      <c r="A23" s="9" t="s">
        <v>120</v>
      </c>
      <c r="B23" s="21" t="s">
        <v>183</v>
      </c>
      <c r="D23" s="8">
        <v>2025</v>
      </c>
      <c r="E23" s="9">
        <v>350000</v>
      </c>
      <c r="K23" s="18">
        <v>350000</v>
      </c>
    </row>
    <row r="24" spans="1:15" x14ac:dyDescent="0.25">
      <c r="A24" s="9" t="s">
        <v>121</v>
      </c>
      <c r="B24" s="21" t="s">
        <v>183</v>
      </c>
      <c r="D24" s="8">
        <v>2026</v>
      </c>
      <c r="E24" s="9">
        <v>350000</v>
      </c>
      <c r="L24">
        <v>350000</v>
      </c>
    </row>
    <row r="25" spans="1:15" x14ac:dyDescent="0.25">
      <c r="A25" s="9" t="s">
        <v>118</v>
      </c>
      <c r="B25" s="21" t="s">
        <v>183</v>
      </c>
      <c r="D25" s="8">
        <v>2027</v>
      </c>
      <c r="E25" s="9">
        <v>400000</v>
      </c>
      <c r="O25" s="18">
        <v>10000</v>
      </c>
    </row>
    <row r="26" spans="1:15" x14ac:dyDescent="0.25">
      <c r="A26" t="s">
        <v>122</v>
      </c>
      <c r="B26">
        <v>2017</v>
      </c>
      <c r="D26">
        <v>2029</v>
      </c>
      <c r="E26" s="18">
        <v>10000</v>
      </c>
      <c r="O26" s="18">
        <v>10000</v>
      </c>
    </row>
    <row r="27" spans="1:15" x14ac:dyDescent="0.25">
      <c r="A27" t="s">
        <v>123</v>
      </c>
      <c r="B27">
        <v>2017</v>
      </c>
      <c r="D27">
        <v>2028</v>
      </c>
      <c r="E27" s="18">
        <v>10000</v>
      </c>
      <c r="N27">
        <v>10000</v>
      </c>
    </row>
    <row r="28" spans="1:15" x14ac:dyDescent="0.25">
      <c r="A28" t="s">
        <v>124</v>
      </c>
      <c r="B28">
        <v>2017</v>
      </c>
      <c r="D28">
        <v>2028</v>
      </c>
      <c r="E28" s="18">
        <v>12000</v>
      </c>
      <c r="N28">
        <v>12000</v>
      </c>
    </row>
    <row r="29" spans="1:15" x14ac:dyDescent="0.25">
      <c r="A29" t="s">
        <v>125</v>
      </c>
      <c r="B29">
        <v>2017</v>
      </c>
      <c r="D29">
        <v>2028</v>
      </c>
      <c r="E29" s="18">
        <v>12000</v>
      </c>
      <c r="N29" s="18">
        <v>12000</v>
      </c>
    </row>
    <row r="30" spans="1:15" x14ac:dyDescent="0.25">
      <c r="A30" t="s">
        <v>126</v>
      </c>
      <c r="B30">
        <v>2017</v>
      </c>
      <c r="D30">
        <v>2028</v>
      </c>
      <c r="E30" s="18">
        <v>10000</v>
      </c>
      <c r="N30" s="18">
        <v>12000</v>
      </c>
      <c r="O30" s="18">
        <v>10000</v>
      </c>
    </row>
    <row r="31" spans="1:15" x14ac:dyDescent="0.25">
      <c r="A31" s="9" t="s">
        <v>126</v>
      </c>
      <c r="B31" s="8">
        <v>2017</v>
      </c>
      <c r="D31">
        <v>2029</v>
      </c>
      <c r="E31" s="18">
        <v>12000</v>
      </c>
      <c r="O31" s="18">
        <v>12000</v>
      </c>
    </row>
    <row r="32" spans="1:15" x14ac:dyDescent="0.25">
      <c r="A32" s="9" t="s">
        <v>124</v>
      </c>
      <c r="B32" s="8">
        <v>2017</v>
      </c>
      <c r="D32">
        <v>2029</v>
      </c>
      <c r="E32" s="18">
        <v>12000</v>
      </c>
      <c r="O32" s="18">
        <v>12000</v>
      </c>
    </row>
    <row r="33" spans="1:15" x14ac:dyDescent="0.25">
      <c r="A33" s="9" t="s">
        <v>125</v>
      </c>
      <c r="B33" s="8">
        <v>2017</v>
      </c>
      <c r="D33">
        <v>2029</v>
      </c>
      <c r="E33" s="18">
        <v>10000</v>
      </c>
      <c r="O33" s="18">
        <v>10000</v>
      </c>
    </row>
    <row r="34" spans="1:15" x14ac:dyDescent="0.25">
      <c r="A34" t="s">
        <v>127</v>
      </c>
      <c r="B34">
        <v>2019</v>
      </c>
      <c r="D34">
        <v>2027</v>
      </c>
      <c r="E34" s="18">
        <v>12000</v>
      </c>
      <c r="N34">
        <v>12000</v>
      </c>
    </row>
    <row r="57" spans="1:5" x14ac:dyDescent="0.25">
      <c r="A57" s="22"/>
      <c r="B57" s="23"/>
      <c r="C57" s="23"/>
      <c r="D57" s="23"/>
      <c r="E57" s="23"/>
    </row>
    <row r="58" spans="1:5" x14ac:dyDescent="0.25">
      <c r="A58" s="24"/>
      <c r="B58" s="24"/>
      <c r="C58" s="22"/>
      <c r="D58" s="22"/>
      <c r="E58" s="25"/>
    </row>
    <row r="59" spans="1:5" x14ac:dyDescent="0.25">
      <c r="A59" s="24"/>
      <c r="B59" s="24"/>
      <c r="C59" s="22"/>
      <c r="D59" s="22"/>
      <c r="E59" s="25"/>
    </row>
    <row r="60" spans="1:5" x14ac:dyDescent="0.25">
      <c r="A60" s="24"/>
      <c r="B60" s="24"/>
      <c r="C60" s="22"/>
      <c r="D60" s="22"/>
      <c r="E60" s="25"/>
    </row>
    <row r="61" spans="1:5" x14ac:dyDescent="0.25">
      <c r="A61" s="24"/>
      <c r="B61" s="24"/>
      <c r="C61" s="22"/>
      <c r="D61" s="22"/>
      <c r="E61" s="25"/>
    </row>
    <row r="62" spans="1:5" x14ac:dyDescent="0.25">
      <c r="A62" s="24"/>
      <c r="B62" s="22"/>
      <c r="C62" s="22"/>
      <c r="D62" s="22"/>
      <c r="E62" s="25"/>
    </row>
    <row r="63" spans="1:5" x14ac:dyDescent="0.25">
      <c r="A63" s="24"/>
      <c r="B63" s="22"/>
      <c r="C63" s="22"/>
      <c r="D63" s="22"/>
      <c r="E63" s="25"/>
    </row>
    <row r="64" spans="1:5" x14ac:dyDescent="0.25">
      <c r="A64" s="24"/>
      <c r="B64" s="22"/>
      <c r="C64" s="22"/>
      <c r="D64" s="22"/>
      <c r="E64" s="25"/>
    </row>
    <row r="65" spans="1:5" x14ac:dyDescent="0.25">
      <c r="A65" s="22"/>
      <c r="B65" s="22"/>
      <c r="C65" s="22"/>
      <c r="D65" s="22"/>
      <c r="E65" s="22"/>
    </row>
  </sheetData>
  <sortState ref="A26:D34">
    <sortCondition ref="D26:D34"/>
  </sortState>
  <mergeCells count="4">
    <mergeCell ref="A1:G1"/>
    <mergeCell ref="A2:G2"/>
    <mergeCell ref="A3:G3"/>
    <mergeCell ref="B5:D5"/>
  </mergeCells>
  <printOptions horizontalCentered="1" verticalCentered="1" gridLines="1"/>
  <pageMargins left="0.7" right="0.7" top="0.75" bottom="0.75" header="0.3" footer="0.3"/>
  <pageSetup scale="4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M27"/>
  <sheetViews>
    <sheetView tabSelected="1" workbookViewId="0">
      <pane ySplit="7" topLeftCell="A17" activePane="bottomLeft" state="frozen"/>
      <selection pane="bottomLeft" activeCell="G7" sqref="G7"/>
    </sheetView>
  </sheetViews>
  <sheetFormatPr defaultRowHeight="15" x14ac:dyDescent="0.25"/>
  <cols>
    <col min="1" max="1" width="31.140625" bestFit="1" customWidth="1"/>
    <col min="2" max="2" width="23.7109375" customWidth="1"/>
    <col min="3" max="3" width="34.140625" customWidth="1"/>
    <col min="4" max="4" width="49" customWidth="1"/>
    <col min="7" max="7" width="0" hidden="1" customWidth="1"/>
  </cols>
  <sheetData>
    <row r="1" spans="1:13" ht="26.25" x14ac:dyDescent="0.4">
      <c r="A1" s="27" t="s">
        <v>191</v>
      </c>
      <c r="B1" s="27"/>
      <c r="C1" s="27"/>
      <c r="D1" s="27"/>
      <c r="E1" s="27"/>
      <c r="F1" s="2"/>
      <c r="G1" s="2"/>
      <c r="H1" s="2"/>
      <c r="I1" s="2"/>
      <c r="J1" s="2"/>
      <c r="K1" s="2"/>
      <c r="L1" s="2"/>
    </row>
    <row r="2" spans="1:13" ht="15" customHeight="1" x14ac:dyDescent="0.25">
      <c r="A2" s="28"/>
      <c r="B2" s="28"/>
      <c r="C2" s="28"/>
      <c r="D2" s="28"/>
      <c r="E2" s="28"/>
      <c r="F2" s="3"/>
      <c r="G2" s="3"/>
      <c r="H2" s="3"/>
      <c r="I2" s="3"/>
      <c r="J2" s="3"/>
      <c r="K2" s="3"/>
      <c r="L2" s="3"/>
    </row>
    <row r="3" spans="1:13" ht="15" customHeight="1" x14ac:dyDescent="0.25">
      <c r="A3" s="28"/>
      <c r="B3" s="28"/>
      <c r="C3" s="28"/>
      <c r="D3" s="28"/>
      <c r="E3" s="28"/>
      <c r="F3" s="3"/>
      <c r="G3" s="3"/>
      <c r="H3" s="3"/>
      <c r="I3" s="3"/>
      <c r="J3" s="3"/>
      <c r="K3" s="3"/>
      <c r="L3" s="3"/>
    </row>
    <row r="4" spans="1:13" x14ac:dyDescent="0.25">
      <c r="A4" t="s">
        <v>184</v>
      </c>
    </row>
    <row r="5" spans="1:13" x14ac:dyDescent="0.25">
      <c r="A5" s="5"/>
      <c r="B5" s="26"/>
      <c r="C5" s="4"/>
    </row>
    <row r="6" spans="1:13" ht="3" customHeight="1" x14ac:dyDescent="0.25"/>
    <row r="7" spans="1:13" x14ac:dyDescent="0.25">
      <c r="A7" s="1" t="s">
        <v>2</v>
      </c>
      <c r="B7" s="1" t="s">
        <v>3</v>
      </c>
      <c r="C7" s="1" t="s">
        <v>6</v>
      </c>
      <c r="D7" s="1" t="s">
        <v>13</v>
      </c>
      <c r="G7">
        <v>2023</v>
      </c>
      <c r="H7">
        <v>2024</v>
      </c>
      <c r="I7">
        <v>2025</v>
      </c>
      <c r="J7">
        <v>2026</v>
      </c>
      <c r="K7">
        <v>2027</v>
      </c>
      <c r="L7">
        <v>2028</v>
      </c>
      <c r="M7">
        <v>2029</v>
      </c>
    </row>
    <row r="8" spans="1:13" ht="30" customHeight="1" x14ac:dyDescent="0.25">
      <c r="A8" t="s">
        <v>46</v>
      </c>
      <c r="B8">
        <v>20</v>
      </c>
      <c r="C8">
        <v>2200</v>
      </c>
      <c r="I8">
        <v>2200</v>
      </c>
    </row>
    <row r="9" spans="1:13" ht="30" customHeight="1" x14ac:dyDescent="0.25">
      <c r="A9" t="s">
        <v>46</v>
      </c>
      <c r="B9">
        <v>20</v>
      </c>
      <c r="C9">
        <v>650</v>
      </c>
      <c r="I9">
        <v>650</v>
      </c>
    </row>
    <row r="10" spans="1:13" ht="30" customHeight="1" x14ac:dyDescent="0.25">
      <c r="A10" t="s">
        <v>46</v>
      </c>
      <c r="B10">
        <v>20</v>
      </c>
      <c r="C10">
        <v>900</v>
      </c>
      <c r="I10">
        <v>900</v>
      </c>
    </row>
    <row r="11" spans="1:13" ht="30" customHeight="1" x14ac:dyDescent="0.25">
      <c r="A11" t="s">
        <v>85</v>
      </c>
      <c r="B11">
        <v>15</v>
      </c>
      <c r="C11">
        <v>450</v>
      </c>
      <c r="I11">
        <v>450</v>
      </c>
    </row>
    <row r="12" spans="1:13" ht="30" customHeight="1" x14ac:dyDescent="0.25">
      <c r="A12" t="s">
        <v>86</v>
      </c>
      <c r="B12">
        <v>20</v>
      </c>
      <c r="C12">
        <v>200</v>
      </c>
      <c r="I12">
        <v>200</v>
      </c>
    </row>
    <row r="13" spans="1:13" ht="30" customHeight="1" x14ac:dyDescent="0.25">
      <c r="A13" t="s">
        <v>87</v>
      </c>
      <c r="B13">
        <v>20</v>
      </c>
      <c r="C13">
        <v>200</v>
      </c>
      <c r="I13">
        <v>200</v>
      </c>
    </row>
    <row r="14" spans="1:13" ht="30" customHeight="1" x14ac:dyDescent="0.25">
      <c r="A14" t="s">
        <v>87</v>
      </c>
      <c r="B14">
        <v>20</v>
      </c>
      <c r="C14">
        <v>300</v>
      </c>
      <c r="D14" t="s">
        <v>156</v>
      </c>
      <c r="I14">
        <v>300</v>
      </c>
    </row>
    <row r="15" spans="1:13" ht="30" customHeight="1" x14ac:dyDescent="0.25">
      <c r="A15" t="s">
        <v>88</v>
      </c>
      <c r="B15">
        <v>20</v>
      </c>
      <c r="C15">
        <v>300</v>
      </c>
      <c r="D15" t="s">
        <v>156</v>
      </c>
      <c r="I15">
        <v>300</v>
      </c>
    </row>
    <row r="16" spans="1:13" ht="30" customHeight="1" x14ac:dyDescent="0.25">
      <c r="A16" t="s">
        <v>88</v>
      </c>
      <c r="B16">
        <v>20</v>
      </c>
      <c r="C16">
        <v>300</v>
      </c>
      <c r="D16" t="s">
        <v>156</v>
      </c>
      <c r="I16">
        <v>300</v>
      </c>
    </row>
    <row r="17" spans="1:10" ht="30" customHeight="1" x14ac:dyDescent="0.25">
      <c r="A17" t="s">
        <v>88</v>
      </c>
      <c r="B17">
        <v>20</v>
      </c>
      <c r="C17">
        <v>300</v>
      </c>
      <c r="D17" t="s">
        <v>156</v>
      </c>
      <c r="I17">
        <v>300</v>
      </c>
    </row>
    <row r="18" spans="1:10" ht="30" customHeight="1" x14ac:dyDescent="0.25">
      <c r="A18" t="s">
        <v>88</v>
      </c>
      <c r="B18">
        <v>20</v>
      </c>
      <c r="C18">
        <v>300</v>
      </c>
      <c r="D18" t="s">
        <v>156</v>
      </c>
      <c r="I18">
        <v>300</v>
      </c>
    </row>
    <row r="19" spans="1:10" ht="30" customHeight="1" x14ac:dyDescent="0.25">
      <c r="A19" t="s">
        <v>89</v>
      </c>
      <c r="B19">
        <v>1</v>
      </c>
      <c r="C19">
        <v>200</v>
      </c>
      <c r="D19" t="s">
        <v>156</v>
      </c>
      <c r="J19">
        <v>200</v>
      </c>
    </row>
    <row r="20" spans="1:10" ht="30" customHeight="1" x14ac:dyDescent="0.25">
      <c r="A20" t="s">
        <v>153</v>
      </c>
      <c r="B20">
        <v>3</v>
      </c>
      <c r="C20">
        <v>1500</v>
      </c>
      <c r="D20" t="s">
        <v>156</v>
      </c>
      <c r="F20" s="18"/>
      <c r="J20">
        <v>1500</v>
      </c>
    </row>
    <row r="21" spans="1:10" ht="30" customHeight="1" x14ac:dyDescent="0.25">
      <c r="A21" t="s">
        <v>154</v>
      </c>
      <c r="B21">
        <v>3</v>
      </c>
      <c r="C21">
        <v>1500</v>
      </c>
      <c r="D21" t="s">
        <v>156</v>
      </c>
      <c r="F21" s="18"/>
      <c r="J21">
        <v>1500</v>
      </c>
    </row>
    <row r="22" spans="1:10" ht="30" customHeight="1" x14ac:dyDescent="0.25">
      <c r="A22" t="s">
        <v>155</v>
      </c>
      <c r="B22">
        <v>5</v>
      </c>
      <c r="C22">
        <v>200</v>
      </c>
      <c r="D22" t="s">
        <v>156</v>
      </c>
      <c r="J22">
        <v>200</v>
      </c>
    </row>
    <row r="23" spans="1:10" ht="30" customHeight="1" x14ac:dyDescent="0.25">
      <c r="A23" t="s">
        <v>158</v>
      </c>
      <c r="B23">
        <v>25</v>
      </c>
      <c r="C23">
        <v>400</v>
      </c>
      <c r="D23" t="s">
        <v>157</v>
      </c>
      <c r="J23">
        <v>400</v>
      </c>
    </row>
    <row r="24" spans="1:10" ht="30" customHeight="1" x14ac:dyDescent="0.25">
      <c r="A24" t="s">
        <v>159</v>
      </c>
      <c r="B24">
        <v>20</v>
      </c>
      <c r="C24">
        <v>600</v>
      </c>
      <c r="D24" t="s">
        <v>157</v>
      </c>
      <c r="J24">
        <v>600</v>
      </c>
    </row>
    <row r="25" spans="1:10" x14ac:dyDescent="0.25">
      <c r="A25" t="s">
        <v>160</v>
      </c>
      <c r="B25">
        <v>20</v>
      </c>
      <c r="C25">
        <v>300</v>
      </c>
      <c r="D25" t="s">
        <v>157</v>
      </c>
      <c r="J25">
        <v>300</v>
      </c>
    </row>
    <row r="26" spans="1:10" x14ac:dyDescent="0.25">
      <c r="A26" t="s">
        <v>161</v>
      </c>
      <c r="B26">
        <v>20</v>
      </c>
      <c r="C26">
        <v>1000</v>
      </c>
      <c r="D26" t="s">
        <v>157</v>
      </c>
      <c r="E26" s="18"/>
      <c r="J26">
        <v>1000</v>
      </c>
    </row>
    <row r="27" spans="1:10" x14ac:dyDescent="0.25">
      <c r="A27" t="s">
        <v>162</v>
      </c>
      <c r="B27">
        <v>8</v>
      </c>
      <c r="C27">
        <v>200</v>
      </c>
      <c r="D27" t="s">
        <v>157</v>
      </c>
      <c r="J27">
        <v>200</v>
      </c>
    </row>
  </sheetData>
  <mergeCells count="3">
    <mergeCell ref="A1:E1"/>
    <mergeCell ref="A2:E2"/>
    <mergeCell ref="A3:E3"/>
  </mergeCells>
  <printOptions gridLines="1"/>
  <pageMargins left="0.7" right="0.7" top="0.75" bottom="0.75" header="0.3" footer="0.3"/>
  <pageSetup scale="5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L49"/>
  <sheetViews>
    <sheetView topLeftCell="A2" workbookViewId="0">
      <pane ySplit="6" topLeftCell="A32" activePane="bottomLeft" state="frozen"/>
      <selection activeCell="A2" sqref="A2"/>
      <selection pane="bottomLeft" activeCell="F10" sqref="F10"/>
    </sheetView>
  </sheetViews>
  <sheetFormatPr defaultRowHeight="15.95" customHeight="1" x14ac:dyDescent="0.25"/>
  <cols>
    <col min="1" max="1" width="41.5703125" bestFit="1" customWidth="1"/>
    <col min="2" max="2" width="23.7109375" customWidth="1"/>
    <col min="3" max="3" width="34.140625" customWidth="1"/>
    <col min="4" max="4" width="49" customWidth="1"/>
    <col min="6" max="6" width="0" hidden="1" customWidth="1"/>
  </cols>
  <sheetData>
    <row r="1" spans="1:12" ht="26.25" x14ac:dyDescent="0.4">
      <c r="A1" s="27" t="s">
        <v>0</v>
      </c>
      <c r="B1" s="27"/>
      <c r="C1" s="27"/>
      <c r="D1" s="27"/>
      <c r="E1" s="27"/>
      <c r="F1" s="2"/>
      <c r="G1" s="2"/>
      <c r="H1" s="2"/>
      <c r="I1" s="2"/>
      <c r="J1" s="2"/>
      <c r="K1" s="2"/>
      <c r="L1" s="2"/>
    </row>
    <row r="2" spans="1:12" ht="4.5" customHeight="1" x14ac:dyDescent="0.25">
      <c r="F2" s="3"/>
      <c r="G2" s="3"/>
      <c r="H2" s="3"/>
      <c r="I2" s="3"/>
      <c r="J2" s="3"/>
      <c r="K2" s="3"/>
      <c r="L2" s="3"/>
    </row>
    <row r="3" spans="1:12" ht="24.75" customHeight="1" x14ac:dyDescent="0.4">
      <c r="A3" s="27" t="s">
        <v>191</v>
      </c>
      <c r="B3" s="27"/>
      <c r="C3" s="27"/>
      <c r="D3" s="27"/>
      <c r="E3" s="27"/>
      <c r="F3" s="3"/>
      <c r="G3" s="3"/>
      <c r="H3" s="3"/>
      <c r="I3" s="3"/>
      <c r="J3" s="3"/>
      <c r="K3" s="3"/>
      <c r="L3" s="3"/>
    </row>
    <row r="5" spans="1:12" ht="15.95" customHeight="1" x14ac:dyDescent="0.25">
      <c r="A5" s="5" t="s">
        <v>156</v>
      </c>
      <c r="B5" s="26"/>
      <c r="C5" s="4"/>
    </row>
    <row r="7" spans="1:12" ht="15.95" customHeight="1" x14ac:dyDescent="0.25">
      <c r="A7" s="1" t="s">
        <v>2</v>
      </c>
      <c r="B7" s="1" t="s">
        <v>3</v>
      </c>
      <c r="C7" s="1" t="s">
        <v>6</v>
      </c>
      <c r="D7" s="1" t="s">
        <v>13</v>
      </c>
      <c r="F7">
        <v>2023</v>
      </c>
      <c r="G7">
        <v>2024</v>
      </c>
      <c r="H7">
        <v>2025</v>
      </c>
      <c r="I7">
        <v>2026</v>
      </c>
      <c r="J7">
        <v>2027</v>
      </c>
      <c r="K7">
        <v>2028</v>
      </c>
      <c r="L7">
        <v>2029</v>
      </c>
    </row>
    <row r="8" spans="1:12" ht="15.95" customHeight="1" x14ac:dyDescent="0.25">
      <c r="A8" t="s">
        <v>97</v>
      </c>
      <c r="B8">
        <v>20</v>
      </c>
      <c r="C8">
        <v>50000</v>
      </c>
      <c r="H8">
        <v>50000</v>
      </c>
    </row>
    <row r="9" spans="1:12" ht="15.95" customHeight="1" x14ac:dyDescent="0.25">
      <c r="A9" t="s">
        <v>97</v>
      </c>
      <c r="B9">
        <v>20</v>
      </c>
      <c r="C9">
        <v>50000</v>
      </c>
      <c r="H9">
        <v>50000</v>
      </c>
    </row>
    <row r="10" spans="1:12" ht="15.95" customHeight="1" x14ac:dyDescent="0.25">
      <c r="A10" t="s">
        <v>98</v>
      </c>
      <c r="B10">
        <v>24</v>
      </c>
      <c r="C10">
        <v>6000</v>
      </c>
      <c r="H10">
        <v>6000</v>
      </c>
    </row>
    <row r="11" spans="1:12" ht="15.95" customHeight="1" x14ac:dyDescent="0.25">
      <c r="A11" t="s">
        <v>99</v>
      </c>
      <c r="B11">
        <v>15</v>
      </c>
      <c r="C11">
        <v>6500</v>
      </c>
      <c r="H11">
        <v>6500</v>
      </c>
    </row>
    <row r="12" spans="1:12" ht="15.95" customHeight="1" x14ac:dyDescent="0.25">
      <c r="A12" t="s">
        <v>100</v>
      </c>
      <c r="B12">
        <v>15</v>
      </c>
      <c r="C12">
        <v>2000</v>
      </c>
      <c r="H12">
        <v>2000</v>
      </c>
    </row>
    <row r="13" spans="1:12" ht="15.95" customHeight="1" x14ac:dyDescent="0.25">
      <c r="A13" t="s">
        <v>100</v>
      </c>
      <c r="B13">
        <v>15</v>
      </c>
      <c r="C13">
        <v>1800</v>
      </c>
      <c r="G13">
        <v>1800</v>
      </c>
    </row>
    <row r="14" spans="1:12" ht="15.95" customHeight="1" x14ac:dyDescent="0.25">
      <c r="A14" t="s">
        <v>101</v>
      </c>
      <c r="B14" t="s">
        <v>183</v>
      </c>
      <c r="C14">
        <v>35000</v>
      </c>
      <c r="H14">
        <v>35000</v>
      </c>
    </row>
    <row r="15" spans="1:12" ht="15.95" customHeight="1" x14ac:dyDescent="0.25">
      <c r="A15" t="s">
        <v>102</v>
      </c>
      <c r="B15">
        <v>12</v>
      </c>
      <c r="C15">
        <v>1100</v>
      </c>
      <c r="G15">
        <v>1100</v>
      </c>
    </row>
    <row r="16" spans="1:12" ht="15.95" customHeight="1" x14ac:dyDescent="0.25">
      <c r="A16" t="s">
        <v>103</v>
      </c>
      <c r="B16">
        <v>12</v>
      </c>
      <c r="C16">
        <v>1200</v>
      </c>
      <c r="I16">
        <v>1200</v>
      </c>
    </row>
    <row r="17" spans="1:11" ht="15.95" customHeight="1" x14ac:dyDescent="0.25">
      <c r="A17" t="s">
        <v>104</v>
      </c>
      <c r="B17">
        <v>21</v>
      </c>
      <c r="C17">
        <v>45000</v>
      </c>
      <c r="I17">
        <v>45000</v>
      </c>
    </row>
    <row r="18" spans="1:11" ht="15.95" customHeight="1" x14ac:dyDescent="0.25">
      <c r="A18" t="s">
        <v>105</v>
      </c>
      <c r="B18">
        <v>12</v>
      </c>
      <c r="C18">
        <v>4500</v>
      </c>
      <c r="H18">
        <v>4500</v>
      </c>
    </row>
    <row r="19" spans="1:11" ht="15.95" customHeight="1" x14ac:dyDescent="0.25">
      <c r="A19" t="s">
        <v>106</v>
      </c>
      <c r="B19">
        <v>12</v>
      </c>
      <c r="C19">
        <v>200</v>
      </c>
      <c r="G19">
        <v>200</v>
      </c>
    </row>
    <row r="20" spans="1:11" ht="15.95" customHeight="1" x14ac:dyDescent="0.25">
      <c r="A20" t="s">
        <v>107</v>
      </c>
      <c r="B20">
        <v>25</v>
      </c>
      <c r="C20">
        <v>250</v>
      </c>
      <c r="G20">
        <v>250</v>
      </c>
    </row>
    <row r="21" spans="1:11" ht="15.95" customHeight="1" x14ac:dyDescent="0.25">
      <c r="A21" t="s">
        <v>108</v>
      </c>
      <c r="B21">
        <v>20</v>
      </c>
      <c r="C21">
        <v>22000</v>
      </c>
      <c r="H21">
        <v>22000</v>
      </c>
    </row>
    <row r="22" spans="1:11" ht="15.95" customHeight="1" x14ac:dyDescent="0.25">
      <c r="A22" t="s">
        <v>109</v>
      </c>
      <c r="B22">
        <v>15</v>
      </c>
      <c r="C22">
        <v>6000</v>
      </c>
      <c r="H22">
        <v>6000</v>
      </c>
    </row>
    <row r="23" spans="1:11" ht="15.95" customHeight="1" x14ac:dyDescent="0.25">
      <c r="A23" t="s">
        <v>110</v>
      </c>
      <c r="B23">
        <v>4</v>
      </c>
      <c r="C23">
        <v>6000</v>
      </c>
      <c r="G23">
        <v>6000</v>
      </c>
      <c r="I23">
        <v>2500</v>
      </c>
    </row>
    <row r="24" spans="1:11" ht="15.95" customHeight="1" x14ac:dyDescent="0.25">
      <c r="A24" t="s">
        <v>128</v>
      </c>
      <c r="B24">
        <v>20</v>
      </c>
      <c r="C24">
        <v>2500</v>
      </c>
      <c r="I24">
        <v>2500</v>
      </c>
    </row>
    <row r="25" spans="1:11" ht="15.95" customHeight="1" x14ac:dyDescent="0.25">
      <c r="A25" t="s">
        <v>129</v>
      </c>
      <c r="B25">
        <v>25</v>
      </c>
      <c r="C25">
        <v>2500</v>
      </c>
    </row>
    <row r="26" spans="1:11" ht="15.95" customHeight="1" x14ac:dyDescent="0.25">
      <c r="A26" t="s">
        <v>130</v>
      </c>
      <c r="B26">
        <v>20</v>
      </c>
      <c r="C26">
        <v>2500</v>
      </c>
      <c r="J26">
        <v>2500</v>
      </c>
    </row>
    <row r="27" spans="1:11" ht="15.95" customHeight="1" x14ac:dyDescent="0.25">
      <c r="A27" t="s">
        <v>131</v>
      </c>
      <c r="B27">
        <v>19</v>
      </c>
      <c r="C27" s="18">
        <v>30000</v>
      </c>
      <c r="H27">
        <v>30000</v>
      </c>
    </row>
    <row r="28" spans="1:11" ht="15.95" customHeight="1" x14ac:dyDescent="0.25">
      <c r="A28" t="s">
        <v>132</v>
      </c>
      <c r="B28">
        <v>19</v>
      </c>
      <c r="C28">
        <v>30000</v>
      </c>
      <c r="J28">
        <v>30000</v>
      </c>
    </row>
    <row r="29" spans="1:11" ht="15.95" customHeight="1" x14ac:dyDescent="0.25">
      <c r="A29" t="s">
        <v>133</v>
      </c>
      <c r="B29">
        <v>29</v>
      </c>
      <c r="C29">
        <v>40000</v>
      </c>
      <c r="K29">
        <v>40000</v>
      </c>
    </row>
    <row r="30" spans="1:11" ht="15.95" customHeight="1" x14ac:dyDescent="0.25">
      <c r="A30" t="s">
        <v>134</v>
      </c>
      <c r="B30">
        <v>37</v>
      </c>
      <c r="C30">
        <v>40000</v>
      </c>
      <c r="I30">
        <v>40000</v>
      </c>
    </row>
    <row r="31" spans="1:11" ht="15.95" customHeight="1" x14ac:dyDescent="0.25">
      <c r="A31" t="s">
        <v>135</v>
      </c>
      <c r="B31">
        <v>21</v>
      </c>
      <c r="C31">
        <v>28000</v>
      </c>
      <c r="J31">
        <v>28000</v>
      </c>
    </row>
    <row r="32" spans="1:11" ht="15.95" customHeight="1" x14ac:dyDescent="0.25">
      <c r="A32" t="s">
        <v>136</v>
      </c>
      <c r="B32">
        <v>35</v>
      </c>
      <c r="C32">
        <v>35000</v>
      </c>
    </row>
    <row r="33" spans="1:12" ht="15.95" customHeight="1" x14ac:dyDescent="0.25">
      <c r="A33" t="s">
        <v>137</v>
      </c>
      <c r="B33">
        <v>47</v>
      </c>
      <c r="C33">
        <v>50000</v>
      </c>
      <c r="K33">
        <v>50000</v>
      </c>
    </row>
    <row r="34" spans="1:12" ht="15.95" customHeight="1" x14ac:dyDescent="0.25">
      <c r="A34" t="s">
        <v>138</v>
      </c>
      <c r="B34">
        <v>20</v>
      </c>
      <c r="C34">
        <v>30000</v>
      </c>
      <c r="L34">
        <v>30000</v>
      </c>
    </row>
    <row r="35" spans="1:12" ht="15.95" customHeight="1" x14ac:dyDescent="0.25">
      <c r="A35" t="s">
        <v>139</v>
      </c>
      <c r="B35">
        <v>32</v>
      </c>
      <c r="C35">
        <v>25000</v>
      </c>
      <c r="L35">
        <v>25000</v>
      </c>
    </row>
    <row r="36" spans="1:12" ht="15.95" customHeight="1" x14ac:dyDescent="0.25">
      <c r="A36" t="s">
        <v>140</v>
      </c>
      <c r="B36">
        <v>21</v>
      </c>
      <c r="C36">
        <v>25000</v>
      </c>
      <c r="J36">
        <v>25000</v>
      </c>
    </row>
    <row r="37" spans="1:12" ht="15.95" customHeight="1" x14ac:dyDescent="0.25">
      <c r="A37" t="s">
        <v>141</v>
      </c>
      <c r="B37">
        <v>13</v>
      </c>
      <c r="C37">
        <v>15000</v>
      </c>
      <c r="L37">
        <v>15000</v>
      </c>
    </row>
    <row r="38" spans="1:12" ht="15.95" customHeight="1" x14ac:dyDescent="0.25">
      <c r="A38" t="s">
        <v>143</v>
      </c>
      <c r="B38">
        <v>31</v>
      </c>
      <c r="C38">
        <v>20000</v>
      </c>
      <c r="D38" s="15" t="s">
        <v>179</v>
      </c>
      <c r="J38">
        <v>2000</v>
      </c>
      <c r="L38">
        <v>20000</v>
      </c>
    </row>
    <row r="39" spans="1:12" ht="15.95" customHeight="1" x14ac:dyDescent="0.25">
      <c r="A39" t="s">
        <v>144</v>
      </c>
      <c r="B39">
        <v>25</v>
      </c>
      <c r="C39">
        <v>20000</v>
      </c>
      <c r="D39" s="15" t="s">
        <v>179</v>
      </c>
      <c r="J39">
        <v>20000</v>
      </c>
    </row>
    <row r="40" spans="1:12" ht="15.95" customHeight="1" x14ac:dyDescent="0.25">
      <c r="A40" t="s">
        <v>145</v>
      </c>
      <c r="B40">
        <v>35</v>
      </c>
      <c r="C40">
        <v>20000</v>
      </c>
      <c r="D40" s="15" t="s">
        <v>179</v>
      </c>
    </row>
    <row r="41" spans="1:12" ht="15.95" customHeight="1" x14ac:dyDescent="0.25">
      <c r="A41" t="s">
        <v>142</v>
      </c>
      <c r="B41">
        <v>19</v>
      </c>
      <c r="C41">
        <v>20000</v>
      </c>
      <c r="D41" s="15" t="s">
        <v>179</v>
      </c>
      <c r="G41">
        <v>20000</v>
      </c>
    </row>
    <row r="42" spans="1:12" ht="15.95" customHeight="1" x14ac:dyDescent="0.25">
      <c r="A42" t="s">
        <v>146</v>
      </c>
      <c r="B42">
        <v>15</v>
      </c>
      <c r="C42">
        <v>800</v>
      </c>
      <c r="J42">
        <v>800</v>
      </c>
    </row>
    <row r="43" spans="1:12" ht="15.95" customHeight="1" x14ac:dyDescent="0.25">
      <c r="A43" t="s">
        <v>147</v>
      </c>
      <c r="B43">
        <v>15</v>
      </c>
      <c r="C43">
        <v>1000</v>
      </c>
      <c r="L43">
        <v>1000</v>
      </c>
    </row>
    <row r="44" spans="1:12" ht="15.95" customHeight="1" x14ac:dyDescent="0.25">
      <c r="A44" t="s">
        <v>148</v>
      </c>
      <c r="B44">
        <v>8</v>
      </c>
      <c r="C44">
        <v>400</v>
      </c>
      <c r="L44">
        <v>400</v>
      </c>
    </row>
    <row r="45" spans="1:12" ht="15.95" customHeight="1" x14ac:dyDescent="0.25">
      <c r="A45" t="s">
        <v>149</v>
      </c>
      <c r="B45">
        <v>25</v>
      </c>
      <c r="C45">
        <v>4500</v>
      </c>
      <c r="K45">
        <v>4500</v>
      </c>
    </row>
    <row r="46" spans="1:12" ht="15.95" customHeight="1" x14ac:dyDescent="0.25">
      <c r="A46" t="s">
        <v>150</v>
      </c>
      <c r="B46">
        <v>20</v>
      </c>
      <c r="C46">
        <v>600</v>
      </c>
      <c r="K46">
        <v>600</v>
      </c>
    </row>
    <row r="47" spans="1:12" ht="15.95" customHeight="1" x14ac:dyDescent="0.25">
      <c r="A47" t="s">
        <v>151</v>
      </c>
      <c r="B47">
        <v>20</v>
      </c>
      <c r="C47">
        <v>800</v>
      </c>
      <c r="K47">
        <v>800</v>
      </c>
    </row>
    <row r="48" spans="1:12" ht="15.95" customHeight="1" x14ac:dyDescent="0.25">
      <c r="A48" t="s">
        <v>152</v>
      </c>
      <c r="B48">
        <v>20</v>
      </c>
      <c r="C48">
        <v>800</v>
      </c>
      <c r="K48">
        <v>800</v>
      </c>
    </row>
    <row r="49" spans="1:10" ht="15.95" customHeight="1" x14ac:dyDescent="0.25">
      <c r="A49" t="s">
        <v>178</v>
      </c>
      <c r="B49">
        <v>20</v>
      </c>
      <c r="C49">
        <v>300000</v>
      </c>
      <c r="J49">
        <v>30000</v>
      </c>
    </row>
  </sheetData>
  <mergeCells count="2">
    <mergeCell ref="A1:E1"/>
    <mergeCell ref="A3:E3"/>
  </mergeCells>
  <printOptions gridLines="1"/>
  <pageMargins left="0.7" right="0.7" top="0.75" bottom="0.75" header="0.3" footer="0.3"/>
  <pageSetup scale="5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59999389629810485"/>
    <pageSetUpPr fitToPage="1"/>
  </sheetPr>
  <dimension ref="A1:M51"/>
  <sheetViews>
    <sheetView topLeftCell="A4" workbookViewId="0">
      <pane ySplit="5" topLeftCell="A18" activePane="bottomLeft" state="frozen"/>
      <selection activeCell="A4" sqref="A4"/>
      <selection pane="bottomLeft" activeCell="G19" sqref="G19"/>
    </sheetView>
  </sheetViews>
  <sheetFormatPr defaultRowHeight="15" x14ac:dyDescent="0.25"/>
  <cols>
    <col min="1" max="1" width="40.85546875" customWidth="1"/>
    <col min="2" max="2" width="23.7109375" customWidth="1"/>
    <col min="3" max="3" width="20.85546875" customWidth="1"/>
    <col min="4" max="4" width="34.140625" customWidth="1"/>
    <col min="5" max="5" width="75.42578125" bestFit="1" customWidth="1"/>
    <col min="7" max="7" width="0" hidden="1" customWidth="1"/>
  </cols>
  <sheetData>
    <row r="1" spans="1:13" ht="26.25" x14ac:dyDescent="0.4">
      <c r="A1" s="27" t="s">
        <v>0</v>
      </c>
      <c r="B1" s="27"/>
      <c r="C1" s="27"/>
      <c r="D1" s="27"/>
      <c r="E1" s="27"/>
      <c r="F1" s="27"/>
      <c r="G1" s="2"/>
      <c r="H1" s="2"/>
      <c r="I1" s="2"/>
      <c r="J1" s="2"/>
      <c r="K1" s="2"/>
      <c r="L1" s="2"/>
      <c r="M1" s="2"/>
    </row>
    <row r="2" spans="1:13" ht="15" customHeight="1" x14ac:dyDescent="0.25">
      <c r="A2" s="28" t="s">
        <v>1</v>
      </c>
      <c r="B2" s="28"/>
      <c r="C2" s="28"/>
      <c r="D2" s="28"/>
      <c r="E2" s="28"/>
      <c r="F2" s="28"/>
      <c r="G2" s="3"/>
      <c r="H2" s="3"/>
      <c r="I2" s="3"/>
      <c r="J2" s="3"/>
      <c r="K2" s="3"/>
      <c r="L2" s="3"/>
      <c r="M2" s="3"/>
    </row>
    <row r="3" spans="1:13" ht="15" customHeight="1" x14ac:dyDescent="0.25">
      <c r="A3" s="28" t="s">
        <v>7</v>
      </c>
      <c r="B3" s="28"/>
      <c r="C3" s="28"/>
      <c r="D3" s="28"/>
      <c r="E3" s="28"/>
      <c r="F3" s="28"/>
      <c r="G3" s="3"/>
      <c r="H3" s="3"/>
      <c r="I3" s="3"/>
      <c r="J3" s="3"/>
      <c r="K3" s="3"/>
      <c r="L3" s="3"/>
      <c r="M3" s="3"/>
    </row>
    <row r="5" spans="1:13" ht="26.25" x14ac:dyDescent="0.4">
      <c r="A5" s="5"/>
      <c r="B5" s="27" t="s">
        <v>191</v>
      </c>
      <c r="C5" s="27"/>
      <c r="D5" s="27"/>
      <c r="E5" s="27"/>
      <c r="F5" s="27"/>
    </row>
    <row r="6" spans="1:13" ht="15.75" customHeight="1" x14ac:dyDescent="0.4">
      <c r="A6" s="4" t="s">
        <v>185</v>
      </c>
      <c r="B6" s="16"/>
      <c r="C6" s="16"/>
      <c r="D6" s="16"/>
      <c r="E6" s="16"/>
      <c r="F6" s="16"/>
    </row>
    <row r="7" spans="1:13" x14ac:dyDescent="0.25">
      <c r="G7">
        <v>2023</v>
      </c>
      <c r="H7">
        <v>2024</v>
      </c>
      <c r="I7">
        <v>2025</v>
      </c>
      <c r="J7">
        <v>2026</v>
      </c>
      <c r="K7">
        <v>2027</v>
      </c>
      <c r="L7">
        <v>2028</v>
      </c>
      <c r="M7">
        <v>2029</v>
      </c>
    </row>
    <row r="8" spans="1:13" x14ac:dyDescent="0.25">
      <c r="A8" s="1" t="s">
        <v>2</v>
      </c>
      <c r="B8" s="1" t="s">
        <v>3</v>
      </c>
      <c r="C8" s="1" t="s">
        <v>4</v>
      </c>
      <c r="D8" s="1" t="s">
        <v>6</v>
      </c>
      <c r="E8" s="1" t="s">
        <v>13</v>
      </c>
    </row>
    <row r="10" spans="1:13" x14ac:dyDescent="0.25">
      <c r="A10" t="s">
        <v>14</v>
      </c>
      <c r="B10">
        <v>20</v>
      </c>
      <c r="C10">
        <v>2800</v>
      </c>
      <c r="D10">
        <v>3000</v>
      </c>
    </row>
    <row r="11" spans="1:13" x14ac:dyDescent="0.25">
      <c r="A11" t="s">
        <v>15</v>
      </c>
      <c r="B11">
        <v>1</v>
      </c>
      <c r="C11">
        <v>1200</v>
      </c>
      <c r="D11">
        <v>1500</v>
      </c>
      <c r="E11" t="s">
        <v>17</v>
      </c>
      <c r="J11">
        <v>1500</v>
      </c>
    </row>
    <row r="12" spans="1:13" x14ac:dyDescent="0.25">
      <c r="A12" t="s">
        <v>16</v>
      </c>
      <c r="B12">
        <v>1</v>
      </c>
      <c r="C12">
        <v>200</v>
      </c>
      <c r="D12">
        <v>300</v>
      </c>
      <c r="E12" t="s">
        <v>17</v>
      </c>
      <c r="J12">
        <v>300</v>
      </c>
    </row>
    <row r="13" spans="1:13" x14ac:dyDescent="0.25">
      <c r="A13" t="s">
        <v>18</v>
      </c>
      <c r="B13">
        <v>1</v>
      </c>
      <c r="C13">
        <v>1200</v>
      </c>
      <c r="D13">
        <v>1500</v>
      </c>
      <c r="E13" t="s">
        <v>17</v>
      </c>
      <c r="J13">
        <v>1500</v>
      </c>
    </row>
    <row r="14" spans="1:13" x14ac:dyDescent="0.25">
      <c r="A14" t="s">
        <v>19</v>
      </c>
      <c r="B14">
        <v>6</v>
      </c>
      <c r="C14">
        <v>750</v>
      </c>
      <c r="D14">
        <v>775</v>
      </c>
      <c r="E14" t="s">
        <v>20</v>
      </c>
      <c r="J14">
        <v>775</v>
      </c>
    </row>
    <row r="15" spans="1:13" x14ac:dyDescent="0.25">
      <c r="A15" t="s">
        <v>19</v>
      </c>
      <c r="B15">
        <v>6</v>
      </c>
      <c r="C15">
        <v>750</v>
      </c>
      <c r="D15">
        <v>775</v>
      </c>
      <c r="E15" t="s">
        <v>21</v>
      </c>
      <c r="J15">
        <v>775</v>
      </c>
    </row>
    <row r="16" spans="1:13" x14ac:dyDescent="0.25">
      <c r="A16" t="s">
        <v>24</v>
      </c>
      <c r="B16">
        <v>2</v>
      </c>
      <c r="C16">
        <v>77000</v>
      </c>
      <c r="D16">
        <v>30000</v>
      </c>
      <c r="E16" t="s">
        <v>25</v>
      </c>
      <c r="J16">
        <v>30000</v>
      </c>
    </row>
    <row r="17" spans="1:13" x14ac:dyDescent="0.25">
      <c r="A17" t="s">
        <v>32</v>
      </c>
      <c r="C17">
        <v>12000</v>
      </c>
      <c r="D17">
        <v>15000</v>
      </c>
      <c r="E17" t="s">
        <v>33</v>
      </c>
      <c r="J17">
        <v>15000</v>
      </c>
      <c r="M17">
        <v>15000</v>
      </c>
    </row>
    <row r="18" spans="1:13" x14ac:dyDescent="0.25">
      <c r="A18" t="s">
        <v>36</v>
      </c>
      <c r="B18">
        <v>25</v>
      </c>
      <c r="C18">
        <v>30000</v>
      </c>
      <c r="D18">
        <v>30000</v>
      </c>
      <c r="E18" t="s">
        <v>37</v>
      </c>
      <c r="J18">
        <v>30000</v>
      </c>
    </row>
    <row r="19" spans="1:13" x14ac:dyDescent="0.25">
      <c r="A19" t="s">
        <v>36</v>
      </c>
      <c r="B19">
        <v>25</v>
      </c>
      <c r="C19">
        <v>30000</v>
      </c>
      <c r="D19">
        <v>30000</v>
      </c>
      <c r="E19" t="s">
        <v>37</v>
      </c>
      <c r="H19">
        <v>30000</v>
      </c>
    </row>
    <row r="20" spans="1:13" x14ac:dyDescent="0.25">
      <c r="A20" t="s">
        <v>36</v>
      </c>
      <c r="B20">
        <v>25</v>
      </c>
      <c r="C20">
        <v>30000</v>
      </c>
      <c r="D20">
        <v>30000</v>
      </c>
      <c r="E20" t="s">
        <v>37</v>
      </c>
      <c r="J20">
        <v>30000</v>
      </c>
    </row>
    <row r="21" spans="1:13" x14ac:dyDescent="0.25">
      <c r="A21" t="s">
        <v>36</v>
      </c>
      <c r="B21">
        <v>25</v>
      </c>
      <c r="C21">
        <v>30000</v>
      </c>
      <c r="D21">
        <v>30000</v>
      </c>
      <c r="E21" t="s">
        <v>37</v>
      </c>
      <c r="K21">
        <v>30000</v>
      </c>
    </row>
    <row r="22" spans="1:13" x14ac:dyDescent="0.25">
      <c r="A22" t="s">
        <v>36</v>
      </c>
      <c r="B22">
        <v>25</v>
      </c>
      <c r="C22">
        <v>30000</v>
      </c>
      <c r="D22">
        <v>30000</v>
      </c>
      <c r="E22" t="s">
        <v>37</v>
      </c>
    </row>
    <row r="23" spans="1:13" x14ac:dyDescent="0.25">
      <c r="A23" t="s">
        <v>36</v>
      </c>
      <c r="B23">
        <v>25</v>
      </c>
      <c r="C23">
        <v>30000</v>
      </c>
      <c r="D23">
        <v>30000</v>
      </c>
      <c r="L23">
        <v>30000</v>
      </c>
    </row>
    <row r="24" spans="1:13" x14ac:dyDescent="0.25">
      <c r="A24" t="s">
        <v>36</v>
      </c>
      <c r="B24">
        <v>25</v>
      </c>
      <c r="C24">
        <v>30000</v>
      </c>
      <c r="D24">
        <v>30000</v>
      </c>
      <c r="E24" t="s">
        <v>37</v>
      </c>
      <c r="M24">
        <v>30000</v>
      </c>
    </row>
    <row r="25" spans="1:13" x14ac:dyDescent="0.25">
      <c r="A25" t="s">
        <v>68</v>
      </c>
      <c r="B25">
        <v>15</v>
      </c>
      <c r="C25">
        <v>50000</v>
      </c>
      <c r="D25">
        <v>25000</v>
      </c>
      <c r="E25" t="s">
        <v>39</v>
      </c>
      <c r="J25">
        <v>25000</v>
      </c>
    </row>
    <row r="26" spans="1:13" x14ac:dyDescent="0.25">
      <c r="A26" t="s">
        <v>67</v>
      </c>
      <c r="B26">
        <v>13</v>
      </c>
      <c r="C26">
        <v>50000</v>
      </c>
      <c r="D26">
        <v>28000</v>
      </c>
      <c r="E26" t="s">
        <v>38</v>
      </c>
      <c r="J26">
        <v>28000</v>
      </c>
    </row>
    <row r="27" spans="1:13" x14ac:dyDescent="0.25">
      <c r="A27" t="s">
        <v>40</v>
      </c>
      <c r="B27">
        <v>15</v>
      </c>
      <c r="C27">
        <v>5000</v>
      </c>
      <c r="D27">
        <v>5000</v>
      </c>
      <c r="E27" t="s">
        <v>41</v>
      </c>
      <c r="J27">
        <v>5000</v>
      </c>
    </row>
    <row r="28" spans="1:13" x14ac:dyDescent="0.25">
      <c r="A28" t="s">
        <v>40</v>
      </c>
      <c r="B28">
        <v>15</v>
      </c>
      <c r="C28">
        <v>5000</v>
      </c>
      <c r="D28">
        <v>5000</v>
      </c>
      <c r="E28" t="s">
        <v>41</v>
      </c>
      <c r="I28">
        <v>5000</v>
      </c>
    </row>
    <row r="29" spans="1:13" x14ac:dyDescent="0.25">
      <c r="A29" t="s">
        <v>40</v>
      </c>
      <c r="B29">
        <v>15</v>
      </c>
      <c r="C29">
        <v>5000</v>
      </c>
      <c r="D29">
        <v>5000</v>
      </c>
      <c r="E29" t="s">
        <v>41</v>
      </c>
      <c r="J29">
        <v>5000</v>
      </c>
    </row>
    <row r="30" spans="1:13" x14ac:dyDescent="0.25">
      <c r="A30" t="s">
        <v>40</v>
      </c>
      <c r="B30">
        <v>15</v>
      </c>
      <c r="C30">
        <v>5000</v>
      </c>
      <c r="D30">
        <v>5000</v>
      </c>
      <c r="E30" t="s">
        <v>41</v>
      </c>
      <c r="K30">
        <v>5000</v>
      </c>
    </row>
    <row r="31" spans="1:13" x14ac:dyDescent="0.25">
      <c r="A31" t="s">
        <v>40</v>
      </c>
      <c r="B31">
        <v>15</v>
      </c>
      <c r="C31">
        <v>5000</v>
      </c>
      <c r="D31">
        <v>5000</v>
      </c>
      <c r="E31" t="s">
        <v>41</v>
      </c>
      <c r="K31">
        <v>5000</v>
      </c>
    </row>
    <row r="32" spans="1:13" x14ac:dyDescent="0.25">
      <c r="A32" t="s">
        <v>40</v>
      </c>
      <c r="B32">
        <v>15</v>
      </c>
      <c r="C32">
        <v>5000</v>
      </c>
      <c r="D32">
        <v>5000</v>
      </c>
      <c r="E32" t="s">
        <v>41</v>
      </c>
      <c r="L32">
        <v>5000</v>
      </c>
    </row>
    <row r="33" spans="1:13" x14ac:dyDescent="0.25">
      <c r="A33" t="s">
        <v>40</v>
      </c>
      <c r="B33">
        <v>15</v>
      </c>
      <c r="C33">
        <v>5000</v>
      </c>
      <c r="D33">
        <v>5000</v>
      </c>
      <c r="E33" t="s">
        <v>41</v>
      </c>
      <c r="M33">
        <v>5000</v>
      </c>
    </row>
    <row r="34" spans="1:13" x14ac:dyDescent="0.25">
      <c r="A34" s="6" t="s">
        <v>42</v>
      </c>
      <c r="B34" s="21" t="s">
        <v>183</v>
      </c>
      <c r="C34">
        <v>800</v>
      </c>
      <c r="D34">
        <v>800</v>
      </c>
      <c r="E34" t="s">
        <v>45</v>
      </c>
      <c r="I34">
        <v>800</v>
      </c>
    </row>
    <row r="35" spans="1:13" x14ac:dyDescent="0.25">
      <c r="A35" s="6" t="s">
        <v>43</v>
      </c>
      <c r="B35" s="21" t="s">
        <v>183</v>
      </c>
      <c r="C35">
        <v>22500</v>
      </c>
      <c r="D35">
        <v>2500</v>
      </c>
      <c r="E35" t="s">
        <v>45</v>
      </c>
      <c r="I35">
        <v>22500</v>
      </c>
    </row>
    <row r="36" spans="1:13" x14ac:dyDescent="0.25">
      <c r="A36" s="6" t="s">
        <v>44</v>
      </c>
      <c r="B36" s="21" t="s">
        <v>183</v>
      </c>
      <c r="C36">
        <v>3200</v>
      </c>
      <c r="D36">
        <v>3200</v>
      </c>
      <c r="E36" t="s">
        <v>45</v>
      </c>
      <c r="I36">
        <v>3200</v>
      </c>
    </row>
    <row r="37" spans="1:13" x14ac:dyDescent="0.25">
      <c r="A37" t="s">
        <v>57</v>
      </c>
      <c r="B37" s="21" t="s">
        <v>183</v>
      </c>
      <c r="C37">
        <v>6500</v>
      </c>
      <c r="D37">
        <v>15000</v>
      </c>
      <c r="E37" t="s">
        <v>58</v>
      </c>
      <c r="I37">
        <v>15000</v>
      </c>
    </row>
    <row r="38" spans="1:13" x14ac:dyDescent="0.25">
      <c r="A38" t="s">
        <v>66</v>
      </c>
      <c r="B38">
        <v>2016</v>
      </c>
      <c r="D38">
        <v>1000</v>
      </c>
      <c r="E38" t="s">
        <v>45</v>
      </c>
      <c r="I38">
        <v>1000</v>
      </c>
    </row>
    <row r="39" spans="1:13" s="6" customFormat="1" x14ac:dyDescent="0.25">
      <c r="A39" s="6" t="s">
        <v>69</v>
      </c>
      <c r="B39" s="6">
        <v>30</v>
      </c>
      <c r="D39" s="6">
        <v>5000</v>
      </c>
      <c r="E39" s="6" t="s">
        <v>70</v>
      </c>
      <c r="I39" s="6">
        <v>5000</v>
      </c>
    </row>
    <row r="40" spans="1:13" x14ac:dyDescent="0.25">
      <c r="A40" t="s">
        <v>71</v>
      </c>
    </row>
    <row r="41" spans="1:13" x14ac:dyDescent="0.25">
      <c r="A41" t="s">
        <v>72</v>
      </c>
    </row>
    <row r="42" spans="1:13" x14ac:dyDescent="0.25">
      <c r="A42" t="s">
        <v>73</v>
      </c>
    </row>
    <row r="43" spans="1:13" x14ac:dyDescent="0.25">
      <c r="A43" t="s">
        <v>74</v>
      </c>
    </row>
    <row r="44" spans="1:13" x14ac:dyDescent="0.25">
      <c r="A44" t="s">
        <v>75</v>
      </c>
    </row>
    <row r="45" spans="1:13" x14ac:dyDescent="0.25">
      <c r="A45" t="s">
        <v>111</v>
      </c>
    </row>
    <row r="46" spans="1:13" x14ac:dyDescent="0.25">
      <c r="A46" t="s">
        <v>111</v>
      </c>
    </row>
    <row r="47" spans="1:13" x14ac:dyDescent="0.25">
      <c r="A47" t="s">
        <v>111</v>
      </c>
    </row>
    <row r="48" spans="1:13" x14ac:dyDescent="0.25">
      <c r="A48" t="s">
        <v>111</v>
      </c>
    </row>
    <row r="49" spans="1:1" x14ac:dyDescent="0.25">
      <c r="A49" t="s">
        <v>111</v>
      </c>
    </row>
    <row r="50" spans="1:1" x14ac:dyDescent="0.25">
      <c r="A50" t="s">
        <v>111</v>
      </c>
    </row>
    <row r="51" spans="1:1" x14ac:dyDescent="0.25">
      <c r="A51" t="s">
        <v>111</v>
      </c>
    </row>
  </sheetData>
  <mergeCells count="4">
    <mergeCell ref="A1:F1"/>
    <mergeCell ref="A2:F2"/>
    <mergeCell ref="A3:F3"/>
    <mergeCell ref="B5:F5"/>
  </mergeCells>
  <pageMargins left="0.7" right="0.7" top="0.75" bottom="0.75" header="0.3" footer="0.3"/>
  <pageSetup scale="4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L41"/>
  <sheetViews>
    <sheetView workbookViewId="0">
      <selection sqref="A1:E1"/>
    </sheetView>
  </sheetViews>
  <sheetFormatPr defaultRowHeight="15" x14ac:dyDescent="0.25"/>
  <cols>
    <col min="1" max="1" width="43" customWidth="1"/>
    <col min="2" max="2" width="23.7109375" customWidth="1"/>
    <col min="3" max="3" width="34.140625" customWidth="1"/>
    <col min="4" max="4" width="75.42578125" bestFit="1" customWidth="1"/>
    <col min="6" max="6" width="0" hidden="1" customWidth="1"/>
  </cols>
  <sheetData>
    <row r="1" spans="1:12" ht="26.25" x14ac:dyDescent="0.4">
      <c r="A1" s="27" t="s">
        <v>191</v>
      </c>
      <c r="B1" s="27"/>
      <c r="C1" s="27"/>
      <c r="D1" s="27"/>
      <c r="E1" s="27"/>
      <c r="F1" s="2"/>
      <c r="G1" s="2"/>
      <c r="H1" s="2"/>
      <c r="I1" s="2"/>
      <c r="J1" s="2"/>
      <c r="K1" s="2"/>
      <c r="L1" s="2"/>
    </row>
    <row r="2" spans="1:12" ht="15" customHeight="1" x14ac:dyDescent="0.25">
      <c r="A2" s="28"/>
      <c r="B2" s="28"/>
      <c r="C2" s="28"/>
      <c r="D2" s="28"/>
      <c r="E2" s="28"/>
      <c r="F2" s="3"/>
      <c r="G2" s="3"/>
      <c r="H2" s="3"/>
      <c r="I2" s="3"/>
      <c r="J2" s="3"/>
      <c r="K2" s="3"/>
      <c r="L2" s="3"/>
    </row>
    <row r="3" spans="1:12" ht="15" customHeight="1" x14ac:dyDescent="0.25">
      <c r="A3" s="28"/>
      <c r="B3" s="28"/>
      <c r="C3" s="28"/>
      <c r="D3" s="28"/>
      <c r="E3" s="28"/>
      <c r="F3" s="3"/>
      <c r="G3" s="3"/>
      <c r="H3" s="3"/>
      <c r="I3" s="3"/>
      <c r="J3" s="3"/>
      <c r="K3" s="3"/>
      <c r="L3" s="3"/>
    </row>
    <row r="5" spans="1:12" x14ac:dyDescent="0.25">
      <c r="A5" s="5" t="s">
        <v>189</v>
      </c>
      <c r="B5" s="26"/>
      <c r="C5" s="4"/>
    </row>
    <row r="7" spans="1:12" x14ac:dyDescent="0.25">
      <c r="A7" s="1" t="s">
        <v>2</v>
      </c>
      <c r="B7" s="1" t="s">
        <v>3</v>
      </c>
      <c r="C7" s="1" t="s">
        <v>6</v>
      </c>
      <c r="D7" s="1" t="s">
        <v>13</v>
      </c>
      <c r="F7">
        <v>2023</v>
      </c>
      <c r="G7">
        <v>2024</v>
      </c>
      <c r="H7">
        <v>2025</v>
      </c>
      <c r="I7">
        <v>2026</v>
      </c>
      <c r="J7">
        <v>2027</v>
      </c>
      <c r="K7">
        <v>2028</v>
      </c>
      <c r="L7">
        <v>2029</v>
      </c>
    </row>
    <row r="8" spans="1:12" x14ac:dyDescent="0.25">
      <c r="I8">
        <v>750</v>
      </c>
    </row>
    <row r="9" spans="1:12" x14ac:dyDescent="0.25">
      <c r="A9" t="s">
        <v>19</v>
      </c>
      <c r="B9">
        <v>7</v>
      </c>
      <c r="C9">
        <v>750</v>
      </c>
      <c r="D9" t="s">
        <v>22</v>
      </c>
      <c r="I9">
        <v>750</v>
      </c>
    </row>
    <row r="10" spans="1:12" x14ac:dyDescent="0.25">
      <c r="A10" t="s">
        <v>19</v>
      </c>
      <c r="B10">
        <v>7</v>
      </c>
      <c r="C10">
        <v>750</v>
      </c>
      <c r="D10" t="s">
        <v>23</v>
      </c>
      <c r="I10">
        <v>260000</v>
      </c>
    </row>
    <row r="11" spans="1:12" x14ac:dyDescent="0.25">
      <c r="A11" t="s">
        <v>22</v>
      </c>
      <c r="B11">
        <v>11</v>
      </c>
      <c r="C11">
        <v>260000</v>
      </c>
      <c r="D11" t="s">
        <v>56</v>
      </c>
      <c r="I11">
        <v>45000</v>
      </c>
    </row>
    <row r="12" spans="1:12" x14ac:dyDescent="0.25">
      <c r="A12" t="s">
        <v>23</v>
      </c>
      <c r="B12">
        <v>12</v>
      </c>
      <c r="C12">
        <v>45000</v>
      </c>
      <c r="D12" t="s">
        <v>55</v>
      </c>
      <c r="I12">
        <v>7500</v>
      </c>
    </row>
    <row r="13" spans="1:12" x14ac:dyDescent="0.25">
      <c r="A13" t="s">
        <v>59</v>
      </c>
      <c r="C13">
        <v>7500</v>
      </c>
      <c r="I13">
        <v>30000</v>
      </c>
    </row>
    <row r="14" spans="1:12" x14ac:dyDescent="0.25">
      <c r="A14" t="s">
        <v>24</v>
      </c>
      <c r="B14">
        <v>2</v>
      </c>
      <c r="C14">
        <v>30000</v>
      </c>
      <c r="D14" t="s">
        <v>25</v>
      </c>
      <c r="I14">
        <v>15000</v>
      </c>
    </row>
    <row r="15" spans="1:12" x14ac:dyDescent="0.25">
      <c r="A15" t="s">
        <v>32</v>
      </c>
      <c r="B15">
        <v>15</v>
      </c>
      <c r="C15">
        <v>15000</v>
      </c>
      <c r="D15" t="s">
        <v>34</v>
      </c>
      <c r="I15">
        <v>7000</v>
      </c>
    </row>
    <row r="16" spans="1:12" x14ac:dyDescent="0.25">
      <c r="A16" t="s">
        <v>112</v>
      </c>
      <c r="B16">
        <v>25</v>
      </c>
      <c r="C16">
        <v>7000</v>
      </c>
      <c r="D16" t="s">
        <v>35</v>
      </c>
      <c r="I16">
        <v>7000</v>
      </c>
    </row>
    <row r="17" spans="1:11" x14ac:dyDescent="0.25">
      <c r="A17" t="s">
        <v>112</v>
      </c>
      <c r="B17">
        <v>25</v>
      </c>
      <c r="C17">
        <v>7000</v>
      </c>
      <c r="D17" t="s">
        <v>35</v>
      </c>
      <c r="I17">
        <v>7000</v>
      </c>
    </row>
    <row r="18" spans="1:11" x14ac:dyDescent="0.25">
      <c r="A18" t="s">
        <v>112</v>
      </c>
      <c r="B18">
        <v>25</v>
      </c>
      <c r="C18">
        <v>7000</v>
      </c>
      <c r="D18" t="s">
        <v>35</v>
      </c>
      <c r="I18">
        <v>7000</v>
      </c>
    </row>
    <row r="19" spans="1:11" x14ac:dyDescent="0.25">
      <c r="A19" t="s">
        <v>112</v>
      </c>
      <c r="B19">
        <v>25</v>
      </c>
      <c r="C19">
        <v>7000</v>
      </c>
      <c r="D19" t="s">
        <v>35</v>
      </c>
      <c r="H19">
        <v>7000</v>
      </c>
    </row>
    <row r="20" spans="1:11" x14ac:dyDescent="0.25">
      <c r="A20" t="s">
        <v>112</v>
      </c>
      <c r="B20">
        <v>25</v>
      </c>
      <c r="C20">
        <v>7000</v>
      </c>
      <c r="D20" t="s">
        <v>35</v>
      </c>
      <c r="I20">
        <v>7000</v>
      </c>
    </row>
    <row r="21" spans="1:11" x14ac:dyDescent="0.25">
      <c r="A21" t="s">
        <v>112</v>
      </c>
      <c r="B21">
        <v>25</v>
      </c>
      <c r="C21">
        <v>7000</v>
      </c>
      <c r="D21" t="s">
        <v>35</v>
      </c>
      <c r="I21">
        <v>5000</v>
      </c>
      <c r="K21">
        <v>15000</v>
      </c>
    </row>
    <row r="22" spans="1:11" x14ac:dyDescent="0.25">
      <c r="A22" t="s">
        <v>57</v>
      </c>
      <c r="C22">
        <v>15000</v>
      </c>
      <c r="D22" t="s">
        <v>190</v>
      </c>
      <c r="I22">
        <v>5000</v>
      </c>
    </row>
    <row r="23" spans="1:11" x14ac:dyDescent="0.25">
      <c r="A23" t="s">
        <v>40</v>
      </c>
      <c r="B23">
        <v>15</v>
      </c>
      <c r="C23">
        <v>5000</v>
      </c>
      <c r="D23" t="s">
        <v>41</v>
      </c>
      <c r="I23">
        <v>5000</v>
      </c>
    </row>
    <row r="24" spans="1:11" x14ac:dyDescent="0.25">
      <c r="A24" t="s">
        <v>40</v>
      </c>
      <c r="B24">
        <v>15</v>
      </c>
      <c r="C24">
        <v>5000</v>
      </c>
      <c r="D24" t="s">
        <v>41</v>
      </c>
      <c r="H24">
        <v>5000</v>
      </c>
    </row>
    <row r="25" spans="1:11" x14ac:dyDescent="0.25">
      <c r="A25" t="s">
        <v>40</v>
      </c>
      <c r="B25">
        <v>15</v>
      </c>
      <c r="C25">
        <v>5000</v>
      </c>
      <c r="D25" t="s">
        <v>41</v>
      </c>
      <c r="I25">
        <v>5000</v>
      </c>
    </row>
    <row r="26" spans="1:11" x14ac:dyDescent="0.25">
      <c r="A26" t="s">
        <v>40</v>
      </c>
      <c r="B26">
        <v>15</v>
      </c>
      <c r="C26">
        <v>5000</v>
      </c>
      <c r="D26" t="s">
        <v>41</v>
      </c>
      <c r="H26">
        <v>5000</v>
      </c>
    </row>
    <row r="27" spans="1:11" x14ac:dyDescent="0.25">
      <c r="A27" t="s">
        <v>40</v>
      </c>
      <c r="B27">
        <v>15</v>
      </c>
      <c r="C27">
        <v>5000</v>
      </c>
      <c r="D27" t="s">
        <v>41</v>
      </c>
    </row>
    <row r="28" spans="1:11" x14ac:dyDescent="0.25">
      <c r="A28" t="s">
        <v>40</v>
      </c>
      <c r="B28">
        <v>15</v>
      </c>
      <c r="C28">
        <v>5000</v>
      </c>
      <c r="D28" t="s">
        <v>41</v>
      </c>
    </row>
    <row r="29" spans="1:11" x14ac:dyDescent="0.25">
      <c r="A29" t="s">
        <v>60</v>
      </c>
      <c r="B29">
        <v>1</v>
      </c>
      <c r="C29">
        <v>600</v>
      </c>
      <c r="I29">
        <v>600</v>
      </c>
    </row>
    <row r="30" spans="1:11" x14ac:dyDescent="0.25">
      <c r="A30" t="s">
        <v>61</v>
      </c>
      <c r="B30">
        <v>3</v>
      </c>
      <c r="C30">
        <v>650</v>
      </c>
      <c r="I30">
        <v>1400</v>
      </c>
    </row>
    <row r="31" spans="1:11" x14ac:dyDescent="0.25">
      <c r="A31" t="s">
        <v>62</v>
      </c>
      <c r="B31">
        <v>7</v>
      </c>
      <c r="C31">
        <v>1400</v>
      </c>
      <c r="I31">
        <v>900</v>
      </c>
    </row>
    <row r="32" spans="1:11" x14ac:dyDescent="0.25">
      <c r="A32" t="s">
        <v>63</v>
      </c>
      <c r="B32">
        <v>2</v>
      </c>
      <c r="C32">
        <v>900</v>
      </c>
      <c r="I32">
        <v>1700</v>
      </c>
    </row>
    <row r="33" spans="1:10" x14ac:dyDescent="0.25">
      <c r="A33" t="s">
        <v>64</v>
      </c>
      <c r="B33">
        <v>3</v>
      </c>
      <c r="C33">
        <v>1700</v>
      </c>
      <c r="H33">
        <v>2000</v>
      </c>
    </row>
    <row r="34" spans="1:10" x14ac:dyDescent="0.25">
      <c r="A34" t="s">
        <v>65</v>
      </c>
      <c r="B34">
        <v>6</v>
      </c>
      <c r="C34">
        <v>2000</v>
      </c>
      <c r="I34">
        <v>1000</v>
      </c>
    </row>
    <row r="35" spans="1:10" x14ac:dyDescent="0.25">
      <c r="A35" t="s">
        <v>66</v>
      </c>
      <c r="B35">
        <v>2016</v>
      </c>
      <c r="C35">
        <v>1000</v>
      </c>
      <c r="D35" t="s">
        <v>45</v>
      </c>
      <c r="H35">
        <v>300</v>
      </c>
    </row>
    <row r="36" spans="1:10" x14ac:dyDescent="0.25">
      <c r="A36" t="s">
        <v>8</v>
      </c>
      <c r="B36">
        <v>25</v>
      </c>
      <c r="C36">
        <v>300</v>
      </c>
      <c r="D36" t="s">
        <v>45</v>
      </c>
    </row>
    <row r="37" spans="1:10" x14ac:dyDescent="0.25">
      <c r="A37" t="s">
        <v>9</v>
      </c>
      <c r="B37">
        <v>25</v>
      </c>
      <c r="C37">
        <v>450</v>
      </c>
      <c r="D37" t="s">
        <v>45</v>
      </c>
    </row>
    <row r="38" spans="1:10" x14ac:dyDescent="0.25">
      <c r="A38" t="s">
        <v>10</v>
      </c>
      <c r="B38">
        <v>25</v>
      </c>
      <c r="C38">
        <v>80</v>
      </c>
      <c r="D38" t="s">
        <v>45</v>
      </c>
      <c r="J38">
        <v>1000</v>
      </c>
    </row>
    <row r="39" spans="1:10" x14ac:dyDescent="0.25">
      <c r="A39" t="s">
        <v>11</v>
      </c>
      <c r="B39">
        <v>25</v>
      </c>
      <c r="C39">
        <v>1000</v>
      </c>
      <c r="D39" t="s">
        <v>45</v>
      </c>
      <c r="J39">
        <v>200</v>
      </c>
    </row>
    <row r="40" spans="1:10" x14ac:dyDescent="0.25">
      <c r="A40" t="s">
        <v>12</v>
      </c>
      <c r="B40">
        <v>2016</v>
      </c>
      <c r="C40">
        <v>200</v>
      </c>
      <c r="D40" t="s">
        <v>45</v>
      </c>
      <c r="J40">
        <v>1500</v>
      </c>
    </row>
    <row r="41" spans="1:10" x14ac:dyDescent="0.25">
      <c r="A41" t="s">
        <v>72</v>
      </c>
      <c r="B41">
        <v>20</v>
      </c>
      <c r="C41">
        <v>1500</v>
      </c>
      <c r="D41" t="s">
        <v>45</v>
      </c>
    </row>
  </sheetData>
  <mergeCells count="3">
    <mergeCell ref="A1:E1"/>
    <mergeCell ref="A2:E2"/>
    <mergeCell ref="A3:E3"/>
  </mergeCells>
  <pageMargins left="0.7" right="0.7" top="0.75" bottom="0.75" header="0.3" footer="0.3"/>
  <pageSetup scale="3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79998168889431442"/>
    <pageSetUpPr fitToPage="1"/>
  </sheetPr>
  <dimension ref="A1:N41"/>
  <sheetViews>
    <sheetView workbookViewId="0">
      <pane ySplit="6" topLeftCell="A16" activePane="bottomLeft" state="frozen"/>
      <selection pane="bottomLeft" activeCell="B3" sqref="B3:F3"/>
    </sheetView>
  </sheetViews>
  <sheetFormatPr defaultRowHeight="15" x14ac:dyDescent="0.25"/>
  <cols>
    <col min="1" max="1" width="38.28515625" bestFit="1" customWidth="1"/>
    <col min="2" max="2" width="23.7109375" customWidth="1"/>
    <col min="3" max="3" width="20.85546875" customWidth="1"/>
    <col min="4" max="4" width="34.140625" customWidth="1"/>
    <col min="5" max="5" width="73.85546875" bestFit="1" customWidth="1"/>
    <col min="8" max="8" width="0" hidden="1" customWidth="1"/>
  </cols>
  <sheetData>
    <row r="1" spans="1:14" ht="26.25" x14ac:dyDescent="0.4">
      <c r="A1" s="27"/>
      <c r="B1" s="27"/>
      <c r="C1" s="27"/>
      <c r="D1" s="27"/>
      <c r="E1" s="27"/>
      <c r="F1" s="27"/>
      <c r="G1" s="2"/>
      <c r="H1" s="2"/>
      <c r="I1" s="2"/>
      <c r="J1" s="2"/>
      <c r="K1" s="2"/>
      <c r="L1" s="2"/>
      <c r="M1" s="2"/>
    </row>
    <row r="2" spans="1:14" ht="15" customHeight="1" x14ac:dyDescent="0.25">
      <c r="A2" s="17"/>
      <c r="B2" s="17"/>
      <c r="C2" s="17"/>
      <c r="D2" s="17"/>
      <c r="E2" s="17"/>
      <c r="F2" s="17"/>
      <c r="G2" s="3"/>
      <c r="H2" s="3"/>
      <c r="I2" s="3"/>
      <c r="J2" s="3"/>
      <c r="K2" s="3"/>
      <c r="L2" s="3"/>
      <c r="M2" s="3"/>
    </row>
    <row r="3" spans="1:14" ht="26.25" x14ac:dyDescent="0.4">
      <c r="A3" s="5"/>
      <c r="B3" s="27" t="s">
        <v>191</v>
      </c>
      <c r="C3" s="27"/>
      <c r="D3" s="27"/>
      <c r="E3" s="27"/>
      <c r="F3" s="27"/>
    </row>
    <row r="4" spans="1:14" x14ac:dyDescent="0.25">
      <c r="A4" s="4" t="s">
        <v>186</v>
      </c>
    </row>
    <row r="5" spans="1:14" x14ac:dyDescent="0.25">
      <c r="A5" s="4"/>
    </row>
    <row r="6" spans="1:14" x14ac:dyDescent="0.25">
      <c r="A6" s="1" t="s">
        <v>2</v>
      </c>
      <c r="B6" s="1" t="s">
        <v>3</v>
      </c>
      <c r="C6" s="1" t="s">
        <v>4</v>
      </c>
      <c r="D6" s="1" t="s">
        <v>6</v>
      </c>
      <c r="E6" s="1" t="s">
        <v>13</v>
      </c>
      <c r="H6">
        <v>2023</v>
      </c>
      <c r="I6">
        <v>2024</v>
      </c>
      <c r="J6">
        <v>2025</v>
      </c>
      <c r="K6">
        <v>2026</v>
      </c>
      <c r="L6">
        <v>2027</v>
      </c>
      <c r="M6">
        <v>2028</v>
      </c>
      <c r="N6">
        <v>2029</v>
      </c>
    </row>
    <row r="8" spans="1:14" x14ac:dyDescent="0.25">
      <c r="A8" t="s">
        <v>26</v>
      </c>
      <c r="B8">
        <v>6</v>
      </c>
      <c r="C8">
        <v>750</v>
      </c>
      <c r="D8">
        <v>1500</v>
      </c>
      <c r="E8" t="s">
        <v>27</v>
      </c>
      <c r="H8">
        <v>1500</v>
      </c>
    </row>
    <row r="9" spans="1:14" x14ac:dyDescent="0.25">
      <c r="A9" t="s">
        <v>31</v>
      </c>
      <c r="B9">
        <v>4</v>
      </c>
      <c r="C9">
        <v>750</v>
      </c>
      <c r="D9">
        <v>1500</v>
      </c>
      <c r="E9" t="s">
        <v>28</v>
      </c>
      <c r="H9">
        <v>1500</v>
      </c>
    </row>
    <row r="10" spans="1:14" x14ac:dyDescent="0.25">
      <c r="A10" t="s">
        <v>31</v>
      </c>
      <c r="B10">
        <v>4</v>
      </c>
      <c r="C10">
        <v>750</v>
      </c>
      <c r="D10">
        <v>1500</v>
      </c>
      <c r="E10" t="s">
        <v>29</v>
      </c>
      <c r="H10">
        <v>1500</v>
      </c>
    </row>
    <row r="11" spans="1:14" x14ac:dyDescent="0.25">
      <c r="A11" t="s">
        <v>31</v>
      </c>
      <c r="B11">
        <v>4</v>
      </c>
      <c r="C11">
        <v>750</v>
      </c>
      <c r="D11">
        <v>1500</v>
      </c>
      <c r="E11" t="s">
        <v>30</v>
      </c>
      <c r="H11">
        <v>1500</v>
      </c>
    </row>
    <row r="12" spans="1:14" x14ac:dyDescent="0.25">
      <c r="A12" t="s">
        <v>46</v>
      </c>
      <c r="B12">
        <v>20</v>
      </c>
      <c r="C12">
        <v>250</v>
      </c>
      <c r="D12">
        <v>1700</v>
      </c>
      <c r="H12">
        <v>1700</v>
      </c>
    </row>
    <row r="13" spans="1:14" x14ac:dyDescent="0.25">
      <c r="A13" t="s">
        <v>76</v>
      </c>
      <c r="B13">
        <v>25</v>
      </c>
      <c r="C13">
        <v>50</v>
      </c>
      <c r="D13">
        <v>250</v>
      </c>
      <c r="H13">
        <v>250</v>
      </c>
    </row>
    <row r="14" spans="1:14" x14ac:dyDescent="0.25">
      <c r="A14" t="s">
        <v>77</v>
      </c>
      <c r="B14">
        <v>15</v>
      </c>
      <c r="C14">
        <v>50</v>
      </c>
      <c r="D14">
        <v>400</v>
      </c>
      <c r="H14">
        <v>400</v>
      </c>
    </row>
    <row r="15" spans="1:14" x14ac:dyDescent="0.25">
      <c r="A15" t="s">
        <v>78</v>
      </c>
      <c r="B15">
        <v>10</v>
      </c>
      <c r="C15">
        <v>85</v>
      </c>
      <c r="D15">
        <v>400</v>
      </c>
      <c r="H15">
        <v>400</v>
      </c>
    </row>
    <row r="16" spans="1:14" x14ac:dyDescent="0.25">
      <c r="A16" t="s">
        <v>46</v>
      </c>
      <c r="B16">
        <v>20</v>
      </c>
      <c r="C16">
        <v>75</v>
      </c>
      <c r="D16">
        <v>900</v>
      </c>
      <c r="J16">
        <v>900</v>
      </c>
    </row>
    <row r="17" spans="1:13" x14ac:dyDescent="0.25">
      <c r="A17" t="s">
        <v>46</v>
      </c>
      <c r="B17">
        <v>20</v>
      </c>
      <c r="C17">
        <v>75</v>
      </c>
      <c r="D17">
        <v>900</v>
      </c>
      <c r="J17">
        <v>900</v>
      </c>
    </row>
    <row r="18" spans="1:13" x14ac:dyDescent="0.25">
      <c r="A18" t="s">
        <v>79</v>
      </c>
      <c r="B18">
        <v>23</v>
      </c>
      <c r="C18">
        <v>100</v>
      </c>
      <c r="D18">
        <v>1200</v>
      </c>
      <c r="J18">
        <v>1200</v>
      </c>
    </row>
    <row r="19" spans="1:13" x14ac:dyDescent="0.25">
      <c r="A19" t="s">
        <v>48</v>
      </c>
      <c r="B19">
        <v>29</v>
      </c>
      <c r="C19">
        <v>100</v>
      </c>
      <c r="D19">
        <v>1200</v>
      </c>
      <c r="J19">
        <v>1200</v>
      </c>
    </row>
    <row r="20" spans="1:13" x14ac:dyDescent="0.25">
      <c r="A20" t="s">
        <v>80</v>
      </c>
      <c r="B20">
        <v>10</v>
      </c>
      <c r="C20">
        <v>15</v>
      </c>
      <c r="D20">
        <v>150</v>
      </c>
      <c r="J20">
        <v>150</v>
      </c>
    </row>
    <row r="21" spans="1:13" x14ac:dyDescent="0.25">
      <c r="A21" t="s">
        <v>47</v>
      </c>
      <c r="B21">
        <v>25</v>
      </c>
      <c r="C21">
        <v>25</v>
      </c>
      <c r="D21">
        <v>500</v>
      </c>
      <c r="J21">
        <v>500</v>
      </c>
    </row>
    <row r="22" spans="1:13" x14ac:dyDescent="0.25">
      <c r="A22" t="s">
        <v>48</v>
      </c>
      <c r="B22">
        <v>25</v>
      </c>
      <c r="C22">
        <v>100</v>
      </c>
      <c r="D22">
        <v>1200</v>
      </c>
      <c r="J22">
        <v>1200</v>
      </c>
    </row>
    <row r="23" spans="1:13" x14ac:dyDescent="0.25">
      <c r="A23" t="s">
        <v>48</v>
      </c>
      <c r="B23">
        <v>16</v>
      </c>
      <c r="C23">
        <v>100</v>
      </c>
      <c r="D23">
        <v>1200</v>
      </c>
      <c r="J23">
        <v>1200</v>
      </c>
    </row>
    <row r="24" spans="1:13" x14ac:dyDescent="0.25">
      <c r="A24" t="s">
        <v>46</v>
      </c>
      <c r="B24">
        <v>20</v>
      </c>
      <c r="C24">
        <v>75</v>
      </c>
      <c r="D24">
        <v>1000</v>
      </c>
      <c r="J24">
        <v>1000</v>
      </c>
    </row>
    <row r="25" spans="1:13" x14ac:dyDescent="0.25">
      <c r="A25" t="s">
        <v>47</v>
      </c>
      <c r="B25">
        <v>10</v>
      </c>
      <c r="C25">
        <v>25</v>
      </c>
      <c r="D25">
        <v>500</v>
      </c>
      <c r="J25">
        <v>500</v>
      </c>
    </row>
    <row r="26" spans="1:13" x14ac:dyDescent="0.25">
      <c r="A26" t="s">
        <v>47</v>
      </c>
      <c r="B26">
        <v>10</v>
      </c>
      <c r="C26">
        <v>25</v>
      </c>
      <c r="D26">
        <v>500</v>
      </c>
      <c r="J26">
        <v>500</v>
      </c>
    </row>
    <row r="27" spans="1:13" x14ac:dyDescent="0.25">
      <c r="A27" t="s">
        <v>81</v>
      </c>
      <c r="B27">
        <v>20</v>
      </c>
      <c r="C27">
        <v>10</v>
      </c>
      <c r="D27">
        <v>300</v>
      </c>
      <c r="J27">
        <v>300</v>
      </c>
    </row>
    <row r="28" spans="1:13" x14ac:dyDescent="0.25">
      <c r="A28" t="s">
        <v>81</v>
      </c>
      <c r="B28">
        <v>20</v>
      </c>
      <c r="C28">
        <v>10</v>
      </c>
      <c r="D28">
        <v>300</v>
      </c>
      <c r="K28">
        <v>300</v>
      </c>
      <c r="M28">
        <v>300</v>
      </c>
    </row>
    <row r="29" spans="1:13" s="6" customFormat="1" x14ac:dyDescent="0.25">
      <c r="A29" s="6" t="s">
        <v>82</v>
      </c>
      <c r="B29" s="6">
        <v>28</v>
      </c>
      <c r="C29" s="6">
        <v>100</v>
      </c>
      <c r="D29" s="6">
        <v>750</v>
      </c>
      <c r="K29" s="6">
        <v>750</v>
      </c>
      <c r="M29" s="6">
        <v>750</v>
      </c>
    </row>
    <row r="30" spans="1:13" x14ac:dyDescent="0.25">
      <c r="A30" t="s">
        <v>82</v>
      </c>
      <c r="B30">
        <v>28</v>
      </c>
      <c r="C30">
        <v>100</v>
      </c>
      <c r="D30">
        <v>1200</v>
      </c>
      <c r="K30">
        <v>1200</v>
      </c>
      <c r="M30">
        <v>1200</v>
      </c>
    </row>
    <row r="31" spans="1:13" x14ac:dyDescent="0.25">
      <c r="A31" t="s">
        <v>82</v>
      </c>
      <c r="B31">
        <v>28</v>
      </c>
      <c r="C31">
        <v>100</v>
      </c>
      <c r="D31">
        <v>400</v>
      </c>
      <c r="K31">
        <v>400</v>
      </c>
      <c r="M31">
        <v>400</v>
      </c>
    </row>
    <row r="32" spans="1:13" x14ac:dyDescent="0.25">
      <c r="A32" t="s">
        <v>83</v>
      </c>
      <c r="B32">
        <v>15</v>
      </c>
      <c r="C32">
        <v>20</v>
      </c>
      <c r="D32">
        <v>550</v>
      </c>
      <c r="K32">
        <v>550</v>
      </c>
      <c r="M32">
        <v>550</v>
      </c>
    </row>
    <row r="33" spans="1:13" x14ac:dyDescent="0.25">
      <c r="A33" t="s">
        <v>84</v>
      </c>
      <c r="B33">
        <v>20</v>
      </c>
      <c r="C33">
        <v>50</v>
      </c>
      <c r="D33">
        <v>350</v>
      </c>
      <c r="K33">
        <v>350</v>
      </c>
      <c r="M33">
        <v>350</v>
      </c>
    </row>
    <row r="34" spans="1:13" x14ac:dyDescent="0.25">
      <c r="A34" t="s">
        <v>82</v>
      </c>
      <c r="B34">
        <v>20</v>
      </c>
      <c r="C34">
        <v>100</v>
      </c>
      <c r="D34">
        <v>400</v>
      </c>
      <c r="K34">
        <v>400</v>
      </c>
      <c r="M34">
        <v>400</v>
      </c>
    </row>
    <row r="35" spans="1:13" x14ac:dyDescent="0.25">
      <c r="A35" t="s">
        <v>82</v>
      </c>
      <c r="B35">
        <v>20</v>
      </c>
      <c r="C35">
        <v>100</v>
      </c>
      <c r="D35">
        <v>400</v>
      </c>
      <c r="K35">
        <v>400</v>
      </c>
      <c r="M35">
        <v>400</v>
      </c>
    </row>
    <row r="36" spans="1:13" x14ac:dyDescent="0.25">
      <c r="A36" t="s">
        <v>82</v>
      </c>
      <c r="B36">
        <v>20</v>
      </c>
      <c r="C36">
        <v>100</v>
      </c>
      <c r="D36">
        <v>400</v>
      </c>
      <c r="K36">
        <v>400</v>
      </c>
    </row>
    <row r="37" spans="1:13" x14ac:dyDescent="0.25">
      <c r="A37" t="s">
        <v>82</v>
      </c>
      <c r="B37">
        <v>20</v>
      </c>
      <c r="C37">
        <v>100</v>
      </c>
      <c r="D37">
        <v>400</v>
      </c>
      <c r="K37">
        <v>400</v>
      </c>
      <c r="M37">
        <v>400</v>
      </c>
    </row>
    <row r="38" spans="1:13" x14ac:dyDescent="0.25">
      <c r="A38" t="s">
        <v>82</v>
      </c>
      <c r="B38">
        <v>20</v>
      </c>
      <c r="C38">
        <v>100</v>
      </c>
      <c r="D38">
        <v>400</v>
      </c>
      <c r="K38">
        <v>400</v>
      </c>
      <c r="M38">
        <v>400</v>
      </c>
    </row>
    <row r="39" spans="1:13" x14ac:dyDescent="0.25">
      <c r="A39" t="s">
        <v>82</v>
      </c>
      <c r="B39">
        <v>20</v>
      </c>
      <c r="C39">
        <v>100</v>
      </c>
      <c r="D39">
        <v>400</v>
      </c>
      <c r="K39">
        <v>400</v>
      </c>
      <c r="M39">
        <v>400</v>
      </c>
    </row>
    <row r="40" spans="1:13" x14ac:dyDescent="0.25">
      <c r="A40" t="s">
        <v>82</v>
      </c>
      <c r="B40">
        <v>20</v>
      </c>
      <c r="C40">
        <v>100</v>
      </c>
      <c r="D40">
        <v>400</v>
      </c>
      <c r="K40">
        <v>400</v>
      </c>
      <c r="M40">
        <v>400</v>
      </c>
    </row>
    <row r="41" spans="1:13" x14ac:dyDescent="0.25">
      <c r="A41" t="s">
        <v>82</v>
      </c>
      <c r="B41">
        <v>20</v>
      </c>
      <c r="C41">
        <v>100</v>
      </c>
      <c r="D41">
        <v>1500</v>
      </c>
      <c r="K41">
        <v>1500</v>
      </c>
      <c r="M41">
        <v>1500</v>
      </c>
    </row>
  </sheetData>
  <mergeCells count="2">
    <mergeCell ref="A1:F1"/>
    <mergeCell ref="B3:F3"/>
  </mergeCells>
  <pageMargins left="0.7" right="0.7" top="0.75" bottom="0.75" header="0.3" footer="0.3"/>
  <pageSetup scale="3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O24"/>
  <sheetViews>
    <sheetView workbookViewId="0">
      <selection sqref="A1:G1"/>
    </sheetView>
  </sheetViews>
  <sheetFormatPr defaultRowHeight="15" x14ac:dyDescent="0.25"/>
  <cols>
    <col min="1" max="1" width="23.85546875" bestFit="1" customWidth="1"/>
    <col min="2" max="2" width="23.7109375" customWidth="1"/>
    <col min="3" max="3" width="20.85546875" customWidth="1"/>
    <col min="4" max="4" width="20.7109375" customWidth="1"/>
    <col min="5" max="5" width="34.140625" customWidth="1"/>
    <col min="6" max="6" width="49" customWidth="1"/>
    <col min="9" max="9" width="0" hidden="1" customWidth="1"/>
  </cols>
  <sheetData>
    <row r="1" spans="1:15" ht="26.25" x14ac:dyDescent="0.4">
      <c r="A1" s="27" t="s">
        <v>191</v>
      </c>
      <c r="B1" s="27"/>
      <c r="C1" s="27"/>
      <c r="D1" s="27"/>
      <c r="E1" s="27"/>
      <c r="F1" s="27"/>
      <c r="G1" s="27"/>
      <c r="H1" s="2"/>
      <c r="I1" s="2"/>
      <c r="J1" s="2"/>
      <c r="K1" s="2"/>
      <c r="L1" s="2"/>
      <c r="M1" s="2"/>
      <c r="N1" s="2"/>
    </row>
    <row r="2" spans="1:15" ht="15" customHeight="1" x14ac:dyDescent="0.25">
      <c r="A2" s="28"/>
      <c r="B2" s="28"/>
      <c r="C2" s="28"/>
      <c r="D2" s="28"/>
      <c r="E2" s="28"/>
      <c r="F2" s="28"/>
      <c r="G2" s="28"/>
      <c r="H2" s="3"/>
      <c r="I2" s="3"/>
      <c r="J2" s="3"/>
      <c r="K2" s="3"/>
      <c r="L2" s="3"/>
      <c r="M2" s="3"/>
      <c r="N2" s="3"/>
    </row>
    <row r="3" spans="1:15" ht="15" customHeight="1" x14ac:dyDescent="0.25">
      <c r="A3" s="28"/>
      <c r="B3" s="28"/>
      <c r="C3" s="28"/>
      <c r="D3" s="28"/>
      <c r="E3" s="28"/>
      <c r="F3" s="28"/>
      <c r="G3" s="28"/>
      <c r="H3" s="3"/>
      <c r="I3" s="3"/>
      <c r="J3" s="3"/>
      <c r="K3" s="3"/>
      <c r="L3" s="3"/>
      <c r="M3" s="3"/>
      <c r="N3" s="3"/>
    </row>
    <row r="5" spans="1:15" x14ac:dyDescent="0.25">
      <c r="A5" s="5" t="s">
        <v>187</v>
      </c>
      <c r="B5" s="29"/>
      <c r="C5" s="29"/>
      <c r="D5" s="29"/>
      <c r="E5" s="4"/>
    </row>
    <row r="7" spans="1:15" x14ac:dyDescent="0.25">
      <c r="A7" s="1" t="s">
        <v>2</v>
      </c>
      <c r="B7" s="1" t="s">
        <v>3</v>
      </c>
      <c r="C7" s="1" t="s">
        <v>4</v>
      </c>
      <c r="D7" s="1" t="s">
        <v>5</v>
      </c>
      <c r="E7" s="1" t="s">
        <v>6</v>
      </c>
      <c r="F7" s="1" t="s">
        <v>13</v>
      </c>
      <c r="I7">
        <v>2023</v>
      </c>
      <c r="J7">
        <v>2024</v>
      </c>
      <c r="K7">
        <v>2025</v>
      </c>
      <c r="L7">
        <v>2026</v>
      </c>
      <c r="M7">
        <v>2027</v>
      </c>
      <c r="N7">
        <v>2028</v>
      </c>
      <c r="O7">
        <v>2029</v>
      </c>
    </row>
    <row r="8" spans="1:15" ht="30" customHeight="1" x14ac:dyDescent="0.25">
      <c r="A8" t="s">
        <v>90</v>
      </c>
      <c r="B8">
        <v>20</v>
      </c>
      <c r="D8">
        <v>2023</v>
      </c>
      <c r="E8">
        <v>1000</v>
      </c>
      <c r="K8">
        <v>1000</v>
      </c>
    </row>
    <row r="9" spans="1:15" ht="30" customHeight="1" x14ac:dyDescent="0.25">
      <c r="A9" t="s">
        <v>91</v>
      </c>
      <c r="B9">
        <v>20</v>
      </c>
      <c r="D9">
        <v>2023</v>
      </c>
      <c r="E9">
        <v>800</v>
      </c>
      <c r="K9">
        <v>800</v>
      </c>
    </row>
    <row r="10" spans="1:15" ht="30" customHeight="1" x14ac:dyDescent="0.25">
      <c r="A10" t="s">
        <v>92</v>
      </c>
      <c r="B10">
        <v>25</v>
      </c>
      <c r="D10">
        <v>2024</v>
      </c>
      <c r="E10">
        <v>800</v>
      </c>
      <c r="L10">
        <v>800</v>
      </c>
    </row>
    <row r="11" spans="1:15" ht="30" customHeight="1" x14ac:dyDescent="0.25">
      <c r="A11" t="s">
        <v>93</v>
      </c>
      <c r="B11">
        <v>25</v>
      </c>
      <c r="D11">
        <v>2024</v>
      </c>
      <c r="E11">
        <v>400</v>
      </c>
      <c r="L11">
        <v>400</v>
      </c>
    </row>
    <row r="12" spans="1:15" ht="30" customHeight="1" x14ac:dyDescent="0.25">
      <c r="A12" t="s">
        <v>94</v>
      </c>
      <c r="B12">
        <v>25</v>
      </c>
      <c r="D12">
        <v>2024</v>
      </c>
      <c r="E12">
        <v>1000</v>
      </c>
      <c r="L12">
        <v>1000</v>
      </c>
    </row>
    <row r="13" spans="1:15" ht="30" customHeight="1" x14ac:dyDescent="0.25">
      <c r="A13" t="s">
        <v>95</v>
      </c>
      <c r="B13">
        <v>25</v>
      </c>
      <c r="D13">
        <v>2024</v>
      </c>
      <c r="E13">
        <v>1000</v>
      </c>
      <c r="L13">
        <v>1000</v>
      </c>
    </row>
    <row r="14" spans="1:15" ht="30" customHeight="1" x14ac:dyDescent="0.25">
      <c r="A14" t="s">
        <v>96</v>
      </c>
      <c r="B14">
        <v>26</v>
      </c>
      <c r="D14">
        <v>2025</v>
      </c>
      <c r="E14">
        <v>1000</v>
      </c>
      <c r="M14">
        <v>1000</v>
      </c>
    </row>
    <row r="15" spans="1:15" ht="30" customHeight="1" x14ac:dyDescent="0.25"/>
    <row r="16" spans="1:15" ht="30" customHeight="1" x14ac:dyDescent="0.25"/>
    <row r="17" ht="30" customHeight="1" x14ac:dyDescent="0.25"/>
    <row r="18" ht="30" customHeight="1" x14ac:dyDescent="0.25"/>
    <row r="19" ht="30" customHeight="1" x14ac:dyDescent="0.25"/>
    <row r="20" ht="30" customHeight="1" x14ac:dyDescent="0.25"/>
    <row r="21" ht="30" customHeight="1" x14ac:dyDescent="0.25"/>
    <row r="22" ht="30" customHeight="1" x14ac:dyDescent="0.25"/>
    <row r="23" ht="30" customHeight="1" x14ac:dyDescent="0.25"/>
    <row r="24" ht="30" customHeight="1" x14ac:dyDescent="0.25"/>
  </sheetData>
  <mergeCells count="4">
    <mergeCell ref="A1:G1"/>
    <mergeCell ref="A2:G2"/>
    <mergeCell ref="A3:G3"/>
    <mergeCell ref="B5:D5"/>
  </mergeCells>
  <printOptions gridLines="1"/>
  <pageMargins left="0.7" right="0.7" top="0.75" bottom="0.75" header="0.3" footer="0.3"/>
  <pageSetup scale="5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 tint="0.34998626667073579"/>
    <pageSetUpPr fitToPage="1"/>
  </sheetPr>
  <dimension ref="A1:N24"/>
  <sheetViews>
    <sheetView workbookViewId="0">
      <selection activeCell="A2" sqref="A2:F2"/>
    </sheetView>
  </sheetViews>
  <sheetFormatPr defaultRowHeight="15" x14ac:dyDescent="0.25"/>
  <cols>
    <col min="1" max="1" width="20.85546875" customWidth="1"/>
    <col min="2" max="2" width="23.7109375" customWidth="1"/>
    <col min="3" max="3" width="20.85546875" customWidth="1"/>
    <col min="4" max="4" width="34.140625" customWidth="1"/>
    <col min="5" max="5" width="49" customWidth="1"/>
    <col min="8" max="8" width="0" hidden="1" customWidth="1"/>
  </cols>
  <sheetData>
    <row r="1" spans="1:14" ht="26.25" x14ac:dyDescent="0.4">
      <c r="A1" s="27" t="s">
        <v>191</v>
      </c>
      <c r="B1" s="27"/>
      <c r="C1" s="27"/>
      <c r="D1" s="27"/>
      <c r="E1" s="27"/>
      <c r="F1" s="27"/>
      <c r="G1" s="2"/>
      <c r="H1" s="2"/>
      <c r="I1" s="2"/>
      <c r="J1" s="2"/>
      <c r="K1" s="2"/>
      <c r="L1" s="2"/>
      <c r="M1" s="2"/>
    </row>
    <row r="2" spans="1:14" ht="15" customHeight="1" x14ac:dyDescent="0.25">
      <c r="A2" s="28"/>
      <c r="B2" s="28"/>
      <c r="C2" s="28"/>
      <c r="D2" s="28"/>
      <c r="E2" s="28"/>
      <c r="F2" s="28"/>
      <c r="G2" s="3"/>
      <c r="H2" s="3"/>
      <c r="I2" s="3"/>
      <c r="J2" s="3"/>
      <c r="K2" s="3"/>
      <c r="L2" s="3"/>
      <c r="M2" s="3"/>
    </row>
    <row r="3" spans="1:14" ht="15" customHeight="1" x14ac:dyDescent="0.25">
      <c r="A3" s="28"/>
      <c r="B3" s="28"/>
      <c r="C3" s="28"/>
      <c r="D3" s="28"/>
      <c r="E3" s="28"/>
      <c r="F3" s="28"/>
      <c r="G3" s="3"/>
      <c r="H3" s="3"/>
      <c r="I3" s="3"/>
      <c r="J3" s="3"/>
      <c r="K3" s="3"/>
      <c r="L3" s="3"/>
      <c r="M3" s="3"/>
    </row>
    <row r="5" spans="1:14" x14ac:dyDescent="0.25">
      <c r="A5" s="5" t="s">
        <v>188</v>
      </c>
      <c r="B5" s="29"/>
      <c r="C5" s="29"/>
      <c r="D5" s="4"/>
    </row>
    <row r="7" spans="1:14" x14ac:dyDescent="0.25">
      <c r="A7" s="1" t="s">
        <v>2</v>
      </c>
      <c r="B7" s="1" t="s">
        <v>3</v>
      </c>
      <c r="C7" s="1" t="s">
        <v>4</v>
      </c>
      <c r="D7" s="1" t="s">
        <v>6</v>
      </c>
      <c r="E7" s="1" t="s">
        <v>13</v>
      </c>
      <c r="H7">
        <v>2023</v>
      </c>
      <c r="I7">
        <v>2024</v>
      </c>
      <c r="J7">
        <v>2025</v>
      </c>
      <c r="K7">
        <v>2026</v>
      </c>
      <c r="L7">
        <v>2027</v>
      </c>
      <c r="M7">
        <v>2028</v>
      </c>
      <c r="N7">
        <v>2029</v>
      </c>
    </row>
    <row r="8" spans="1:14" ht="30" customHeight="1" x14ac:dyDescent="0.25">
      <c r="A8" t="s">
        <v>46</v>
      </c>
      <c r="B8">
        <v>20</v>
      </c>
      <c r="C8">
        <v>75</v>
      </c>
      <c r="D8">
        <v>1000</v>
      </c>
      <c r="N8">
        <v>1000</v>
      </c>
    </row>
    <row r="9" spans="1:14" ht="30" customHeight="1" x14ac:dyDescent="0.25">
      <c r="A9" t="s">
        <v>47</v>
      </c>
      <c r="B9">
        <v>10</v>
      </c>
      <c r="C9">
        <v>25</v>
      </c>
      <c r="D9">
        <v>425</v>
      </c>
      <c r="N9">
        <v>425</v>
      </c>
    </row>
    <row r="10" spans="1:14" ht="30" customHeight="1" x14ac:dyDescent="0.25">
      <c r="A10" t="s">
        <v>48</v>
      </c>
      <c r="B10">
        <v>25</v>
      </c>
      <c r="C10">
        <v>100</v>
      </c>
      <c r="D10">
        <v>275</v>
      </c>
      <c r="N10">
        <v>275</v>
      </c>
    </row>
    <row r="11" spans="1:14" ht="30" customHeight="1" x14ac:dyDescent="0.25">
      <c r="A11" t="s">
        <v>47</v>
      </c>
      <c r="B11">
        <v>15</v>
      </c>
      <c r="C11">
        <v>20</v>
      </c>
      <c r="D11">
        <v>500</v>
      </c>
      <c r="N11">
        <v>500</v>
      </c>
    </row>
    <row r="12" spans="1:14" ht="30" customHeight="1" x14ac:dyDescent="0.25">
      <c r="A12" t="s">
        <v>47</v>
      </c>
      <c r="B12">
        <v>15</v>
      </c>
      <c r="C12">
        <v>75</v>
      </c>
      <c r="D12">
        <v>500</v>
      </c>
      <c r="N12">
        <v>500</v>
      </c>
    </row>
    <row r="13" spans="1:14" ht="30" customHeight="1" x14ac:dyDescent="0.25">
      <c r="A13" t="s">
        <v>46</v>
      </c>
      <c r="B13">
        <v>20</v>
      </c>
      <c r="C13">
        <v>75</v>
      </c>
      <c r="D13">
        <v>1000</v>
      </c>
      <c r="N13">
        <v>1000</v>
      </c>
    </row>
    <row r="14" spans="1:14" ht="30" customHeight="1" x14ac:dyDescent="0.25">
      <c r="A14" t="s">
        <v>180</v>
      </c>
      <c r="B14">
        <v>5</v>
      </c>
      <c r="C14">
        <v>300</v>
      </c>
      <c r="D14">
        <v>1500</v>
      </c>
      <c r="N14">
        <v>1500</v>
      </c>
    </row>
    <row r="15" spans="1:14" ht="30" customHeight="1" x14ac:dyDescent="0.25"/>
    <row r="16" spans="1:14" ht="30" customHeight="1" x14ac:dyDescent="0.25"/>
    <row r="17" ht="30" customHeight="1" x14ac:dyDescent="0.25"/>
    <row r="18" ht="30" customHeight="1" x14ac:dyDescent="0.25"/>
    <row r="19" ht="30" customHeight="1" x14ac:dyDescent="0.25"/>
    <row r="20" ht="30" customHeight="1" x14ac:dyDescent="0.25"/>
    <row r="21" ht="30" customHeight="1" x14ac:dyDescent="0.25"/>
    <row r="22" ht="30" customHeight="1" x14ac:dyDescent="0.25"/>
    <row r="23" ht="30" customHeight="1" x14ac:dyDescent="0.25"/>
    <row r="24" ht="30" customHeight="1" x14ac:dyDescent="0.25"/>
  </sheetData>
  <mergeCells count="4">
    <mergeCell ref="A1:F1"/>
    <mergeCell ref="A2:F2"/>
    <mergeCell ref="A3:F3"/>
    <mergeCell ref="B5:C5"/>
  </mergeCells>
  <printOptions gridLines="1"/>
  <pageMargins left="0.7" right="0.7" top="0.75" bottom="0.75" header="0.3" footer="0.3"/>
  <pageSetup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Local Roads</vt:lpstr>
      <vt:lpstr>Major Roads</vt:lpstr>
      <vt:lpstr>DPW Office</vt:lpstr>
      <vt:lpstr>DPW Building</vt:lpstr>
      <vt:lpstr>6 Year CIP Water Distribution</vt:lpstr>
      <vt:lpstr>6 Year CIP List Sewer Dept</vt:lpstr>
      <vt:lpstr>6 Year CIP List Water Billing</vt:lpstr>
      <vt:lpstr>DPW Parks Dept</vt:lpstr>
      <vt:lpstr>Assessor Office</vt:lpstr>
    </vt:vector>
  </TitlesOfParts>
  <Company>Muskegon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Eckholm, Jacob</dc:creator>
  <cp:lastModifiedBy>Mike Franzak</cp:lastModifiedBy>
  <cp:lastPrinted>2023-01-10T22:01:59Z</cp:lastPrinted>
  <dcterms:created xsi:type="dcterms:W3CDTF">2017-01-26T13:47:22Z</dcterms:created>
  <dcterms:modified xsi:type="dcterms:W3CDTF">2024-03-12T14:29:39Z</dcterms:modified>
</cp:coreProperties>
</file>